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8455" windowHeight="11955"/>
  </bookViews>
  <sheets>
    <sheet name="кабан ф4.1" sheetId="1" r:id="rId1"/>
  </sheets>
  <definedNames>
    <definedName name="_xlnm.Print_Area" localSheetId="0">'кабан ф4.1'!$A$2:$P$219</definedName>
  </definedNames>
  <calcPr calcId="125725"/>
</workbook>
</file>

<file path=xl/calcChain.xml><?xml version="1.0" encoding="utf-8"?>
<calcChain xmlns="http://schemas.openxmlformats.org/spreadsheetml/2006/main">
  <c r="P211" i="1"/>
  <c r="O211"/>
  <c r="N211"/>
  <c r="M211"/>
  <c r="L211"/>
  <c r="K211"/>
  <c r="I211"/>
  <c r="H211"/>
  <c r="F211"/>
  <c r="E211"/>
  <c r="D211"/>
  <c r="J210"/>
  <c r="G210"/>
  <c r="J209"/>
  <c r="G209"/>
  <c r="J208"/>
  <c r="G208"/>
  <c r="J207"/>
  <c r="G207"/>
  <c r="J206"/>
  <c r="G206"/>
  <c r="J205"/>
  <c r="G205"/>
  <c r="J204"/>
  <c r="G204"/>
  <c r="J203"/>
  <c r="G203"/>
  <c r="J202"/>
  <c r="G202"/>
  <c r="J201"/>
  <c r="G201"/>
  <c r="J200"/>
  <c r="G200"/>
  <c r="J199"/>
  <c r="G199"/>
  <c r="J198"/>
  <c r="J211" s="1"/>
  <c r="G198"/>
  <c r="G211" s="1"/>
  <c r="P196"/>
  <c r="O196"/>
  <c r="M196"/>
  <c r="L196"/>
  <c r="I196"/>
  <c r="H196"/>
  <c r="F196"/>
  <c r="E196"/>
  <c r="D196"/>
  <c r="N195"/>
  <c r="K195"/>
  <c r="J195"/>
  <c r="G195"/>
  <c r="N194"/>
  <c r="K194"/>
  <c r="J194"/>
  <c r="G194"/>
  <c r="N193"/>
  <c r="K193"/>
  <c r="J193"/>
  <c r="G193"/>
  <c r="N192"/>
  <c r="N196" s="1"/>
  <c r="K192"/>
  <c r="K196" s="1"/>
  <c r="J192"/>
  <c r="J196" s="1"/>
  <c r="G192"/>
  <c r="G196" s="1"/>
  <c r="P191"/>
  <c r="O191"/>
  <c r="M191"/>
  <c r="L191"/>
  <c r="I191"/>
  <c r="H191"/>
  <c r="F191"/>
  <c r="E191"/>
  <c r="D191"/>
  <c r="N190"/>
  <c r="K190"/>
  <c r="J190" s="1"/>
  <c r="G190"/>
  <c r="N189"/>
  <c r="K189"/>
  <c r="J189" s="1"/>
  <c r="G189"/>
  <c r="N188"/>
  <c r="K188"/>
  <c r="J188" s="1"/>
  <c r="G188"/>
  <c r="N187"/>
  <c r="K187"/>
  <c r="J187" s="1"/>
  <c r="G187"/>
  <c r="N186"/>
  <c r="K186"/>
  <c r="J186" s="1"/>
  <c r="G186"/>
  <c r="N185"/>
  <c r="K185"/>
  <c r="J185" s="1"/>
  <c r="G185"/>
  <c r="N184"/>
  <c r="K184"/>
  <c r="J184" s="1"/>
  <c r="G184"/>
  <c r="N183"/>
  <c r="K183"/>
  <c r="J183" s="1"/>
  <c r="G183"/>
  <c r="N182"/>
  <c r="N191" s="1"/>
  <c r="K182"/>
  <c r="K191" s="1"/>
  <c r="G182"/>
  <c r="G191" s="1"/>
  <c r="P181"/>
  <c r="O181"/>
  <c r="M181"/>
  <c r="L181"/>
  <c r="I181"/>
  <c r="H181"/>
  <c r="F181"/>
  <c r="E181"/>
  <c r="D181"/>
  <c r="N180"/>
  <c r="K180"/>
  <c r="J180"/>
  <c r="G180"/>
  <c r="N179"/>
  <c r="K179"/>
  <c r="J179"/>
  <c r="G179"/>
  <c r="N178"/>
  <c r="N181" s="1"/>
  <c r="K178"/>
  <c r="K181" s="1"/>
  <c r="J178"/>
  <c r="J181" s="1"/>
  <c r="G178"/>
  <c r="G181" s="1"/>
  <c r="P177"/>
  <c r="O177"/>
  <c r="M177"/>
  <c r="L177"/>
  <c r="I177"/>
  <c r="H177"/>
  <c r="F177"/>
  <c r="E177"/>
  <c r="D177"/>
  <c r="N176"/>
  <c r="K176"/>
  <c r="J176" s="1"/>
  <c r="G176"/>
  <c r="N175"/>
  <c r="K175"/>
  <c r="J175" s="1"/>
  <c r="G175"/>
  <c r="N174"/>
  <c r="N177" s="1"/>
  <c r="K174"/>
  <c r="K177" s="1"/>
  <c r="G174"/>
  <c r="G177" s="1"/>
  <c r="P173"/>
  <c r="O173"/>
  <c r="M173"/>
  <c r="L173"/>
  <c r="I173"/>
  <c r="H173"/>
  <c r="F173"/>
  <c r="E173"/>
  <c r="D173"/>
  <c r="N172"/>
  <c r="K172"/>
  <c r="J172"/>
  <c r="G172"/>
  <c r="N171"/>
  <c r="K171"/>
  <c r="J171"/>
  <c r="G171"/>
  <c r="N170"/>
  <c r="K170"/>
  <c r="J170"/>
  <c r="G170"/>
  <c r="N169"/>
  <c r="K169"/>
  <c r="J169"/>
  <c r="G169"/>
  <c r="N168"/>
  <c r="K168"/>
  <c r="J168"/>
  <c r="G168"/>
  <c r="N167"/>
  <c r="N173" s="1"/>
  <c r="K167"/>
  <c r="K173" s="1"/>
  <c r="J167"/>
  <c r="J173" s="1"/>
  <c r="G167"/>
  <c r="G173" s="1"/>
  <c r="P166"/>
  <c r="O166"/>
  <c r="M166"/>
  <c r="L166"/>
  <c r="I166"/>
  <c r="H166"/>
  <c r="F166"/>
  <c r="E166"/>
  <c r="D166"/>
  <c r="N165"/>
  <c r="K165"/>
  <c r="J165" s="1"/>
  <c r="G165"/>
  <c r="J164"/>
  <c r="G164"/>
  <c r="N163"/>
  <c r="K163"/>
  <c r="J163" s="1"/>
  <c r="G163"/>
  <c r="N162"/>
  <c r="K162"/>
  <c r="J162" s="1"/>
  <c r="G162"/>
  <c r="N161"/>
  <c r="N166" s="1"/>
  <c r="K161"/>
  <c r="K166" s="1"/>
  <c r="J166" s="1"/>
  <c r="G161"/>
  <c r="G166" s="1"/>
  <c r="P160"/>
  <c r="O160"/>
  <c r="M160"/>
  <c r="L160"/>
  <c r="I160"/>
  <c r="H160"/>
  <c r="F160"/>
  <c r="E160"/>
  <c r="D160"/>
  <c r="N159"/>
  <c r="K159"/>
  <c r="J159" s="1"/>
  <c r="G159"/>
  <c r="N158"/>
  <c r="K158"/>
  <c r="J158" s="1"/>
  <c r="G158"/>
  <c r="N157"/>
  <c r="K157"/>
  <c r="J157" s="1"/>
  <c r="G157"/>
  <c r="N156"/>
  <c r="K156"/>
  <c r="J156" s="1"/>
  <c r="G156"/>
  <c r="N155"/>
  <c r="K155"/>
  <c r="J155" s="1"/>
  <c r="G155"/>
  <c r="N154"/>
  <c r="K154"/>
  <c r="G154"/>
  <c r="N151"/>
  <c r="K151"/>
  <c r="J151"/>
  <c r="G151"/>
  <c r="N150"/>
  <c r="N160" s="1"/>
  <c r="K150"/>
  <c r="K160" s="1"/>
  <c r="J150"/>
  <c r="G150"/>
  <c r="G160" s="1"/>
  <c r="P149"/>
  <c r="O149"/>
  <c r="M149"/>
  <c r="L149"/>
  <c r="I149"/>
  <c r="H149"/>
  <c r="F149"/>
  <c r="E149"/>
  <c r="D149"/>
  <c r="N148"/>
  <c r="K148"/>
  <c r="J148" s="1"/>
  <c r="G148"/>
  <c r="N147"/>
  <c r="K147"/>
  <c r="J147" s="1"/>
  <c r="G147"/>
  <c r="N146"/>
  <c r="N149" s="1"/>
  <c r="K146"/>
  <c r="K149" s="1"/>
  <c r="G146"/>
  <c r="G149" s="1"/>
  <c r="P145"/>
  <c r="O145"/>
  <c r="M145"/>
  <c r="L145"/>
  <c r="I145"/>
  <c r="H145"/>
  <c r="F145"/>
  <c r="E145"/>
  <c r="D145"/>
  <c r="N144"/>
  <c r="K144"/>
  <c r="J144"/>
  <c r="G144"/>
  <c r="N143"/>
  <c r="K143"/>
  <c r="J143"/>
  <c r="G143"/>
  <c r="N142"/>
  <c r="K142"/>
  <c r="J142"/>
  <c r="G142"/>
  <c r="N141"/>
  <c r="N145" s="1"/>
  <c r="K141"/>
  <c r="K145" s="1"/>
  <c r="J141"/>
  <c r="J145" s="1"/>
  <c r="G141"/>
  <c r="G145" s="1"/>
  <c r="P140"/>
  <c r="O140"/>
  <c r="M140"/>
  <c r="L140"/>
  <c r="I140"/>
  <c r="H140"/>
  <c r="F140"/>
  <c r="E140"/>
  <c r="D140"/>
  <c r="N139"/>
  <c r="K139"/>
  <c r="J139" s="1"/>
  <c r="G139"/>
  <c r="N138"/>
  <c r="K138"/>
  <c r="J138" s="1"/>
  <c r="G138"/>
  <c r="N137"/>
  <c r="N140" s="1"/>
  <c r="K137"/>
  <c r="K140" s="1"/>
  <c r="G137"/>
  <c r="G140" s="1"/>
  <c r="P136"/>
  <c r="O136"/>
  <c r="M136"/>
  <c r="L136"/>
  <c r="I136"/>
  <c r="H136"/>
  <c r="F136"/>
  <c r="E136"/>
  <c r="D136"/>
  <c r="N135"/>
  <c r="K135"/>
  <c r="J135"/>
  <c r="G135"/>
  <c r="N134"/>
  <c r="K134"/>
  <c r="J134"/>
  <c r="G134"/>
  <c r="N133"/>
  <c r="N136" s="1"/>
  <c r="K133"/>
  <c r="K136" s="1"/>
  <c r="J133"/>
  <c r="J136" s="1"/>
  <c r="G133"/>
  <c r="G136" s="1"/>
  <c r="P132"/>
  <c r="O132"/>
  <c r="M132"/>
  <c r="L132"/>
  <c r="I132"/>
  <c r="H132"/>
  <c r="F132"/>
  <c r="E132"/>
  <c r="D132"/>
  <c r="N131"/>
  <c r="K131"/>
  <c r="N130"/>
  <c r="K130"/>
  <c r="J130" s="1"/>
  <c r="G130"/>
  <c r="N129"/>
  <c r="K129"/>
  <c r="J129" s="1"/>
  <c r="G129"/>
  <c r="N128"/>
  <c r="N132" s="1"/>
  <c r="K128"/>
  <c r="K132" s="1"/>
  <c r="G128"/>
  <c r="G132" s="1"/>
  <c r="P127"/>
  <c r="O127"/>
  <c r="M127"/>
  <c r="L127"/>
  <c r="I127"/>
  <c r="H127"/>
  <c r="F127"/>
  <c r="E127"/>
  <c r="D127"/>
  <c r="N126"/>
  <c r="K126"/>
  <c r="J126"/>
  <c r="G126"/>
  <c r="N125"/>
  <c r="K125"/>
  <c r="J125"/>
  <c r="G125"/>
  <c r="N124"/>
  <c r="K124"/>
  <c r="J124"/>
  <c r="G124"/>
  <c r="N123"/>
  <c r="N127" s="1"/>
  <c r="K123"/>
  <c r="K127" s="1"/>
  <c r="J123"/>
  <c r="J127" s="1"/>
  <c r="G123"/>
  <c r="G127" s="1"/>
  <c r="P122"/>
  <c r="O122"/>
  <c r="M122"/>
  <c r="L122"/>
  <c r="I122"/>
  <c r="H122"/>
  <c r="F122"/>
  <c r="E122"/>
  <c r="D122"/>
  <c r="N121"/>
  <c r="K121"/>
  <c r="J121" s="1"/>
  <c r="G121"/>
  <c r="N120"/>
  <c r="K120"/>
  <c r="J120" s="1"/>
  <c r="G120"/>
  <c r="N119"/>
  <c r="K119"/>
  <c r="J119" s="1"/>
  <c r="G119"/>
  <c r="N118"/>
  <c r="K118"/>
  <c r="J118" s="1"/>
  <c r="G118"/>
  <c r="N117"/>
  <c r="K117"/>
  <c r="J117" s="1"/>
  <c r="G117"/>
  <c r="N116"/>
  <c r="K116"/>
  <c r="J116" s="1"/>
  <c r="G116"/>
  <c r="N115"/>
  <c r="N122" s="1"/>
  <c r="K115"/>
  <c r="K122" s="1"/>
  <c r="G115"/>
  <c r="G122" s="1"/>
  <c r="P114"/>
  <c r="O114"/>
  <c r="M114"/>
  <c r="L114"/>
  <c r="I114"/>
  <c r="H114"/>
  <c r="F114"/>
  <c r="E114"/>
  <c r="D114"/>
  <c r="N112"/>
  <c r="K112"/>
  <c r="J112"/>
  <c r="G112"/>
  <c r="N111"/>
  <c r="K111"/>
  <c r="J111"/>
  <c r="G111"/>
  <c r="N110"/>
  <c r="K110"/>
  <c r="J110"/>
  <c r="G110"/>
  <c r="N109"/>
  <c r="K109"/>
  <c r="J109"/>
  <c r="G109"/>
  <c r="N108"/>
  <c r="K108"/>
  <c r="J108"/>
  <c r="G108"/>
  <c r="N107"/>
  <c r="K107"/>
  <c r="J107"/>
  <c r="G107"/>
  <c r="N106"/>
  <c r="K106"/>
  <c r="J106"/>
  <c r="G106"/>
  <c r="N105"/>
  <c r="K105"/>
  <c r="J105"/>
  <c r="G105"/>
  <c r="N104"/>
  <c r="N114" s="1"/>
  <c r="K104"/>
  <c r="K114" s="1"/>
  <c r="J104"/>
  <c r="J114" s="1"/>
  <c r="G104"/>
  <c r="G114" s="1"/>
  <c r="P103"/>
  <c r="O103"/>
  <c r="M103"/>
  <c r="L103"/>
  <c r="I103"/>
  <c r="H103"/>
  <c r="F103"/>
  <c r="E103"/>
  <c r="D103"/>
  <c r="N102"/>
  <c r="K102"/>
  <c r="J102" s="1"/>
  <c r="G102"/>
  <c r="N101"/>
  <c r="K101"/>
  <c r="J101" s="1"/>
  <c r="G101"/>
  <c r="N100"/>
  <c r="K100"/>
  <c r="J100" s="1"/>
  <c r="G100"/>
  <c r="N99"/>
  <c r="K99"/>
  <c r="J99" s="1"/>
  <c r="G99"/>
  <c r="N98"/>
  <c r="K98"/>
  <c r="J98" s="1"/>
  <c r="G98"/>
  <c r="N97"/>
  <c r="N103" s="1"/>
  <c r="K97"/>
  <c r="K103" s="1"/>
  <c r="G97"/>
  <c r="G103" s="1"/>
  <c r="P96"/>
  <c r="O96"/>
  <c r="M96"/>
  <c r="L96"/>
  <c r="I96"/>
  <c r="H96"/>
  <c r="F96"/>
  <c r="E96"/>
  <c r="D96"/>
  <c r="N95"/>
  <c r="K95"/>
  <c r="J95"/>
  <c r="G95"/>
  <c r="N94"/>
  <c r="K94"/>
  <c r="J94"/>
  <c r="G94"/>
  <c r="N93"/>
  <c r="K93"/>
  <c r="J93"/>
  <c r="G93"/>
  <c r="N92"/>
  <c r="K92"/>
  <c r="J92"/>
  <c r="G92"/>
  <c r="N91"/>
  <c r="K91"/>
  <c r="J91"/>
  <c r="G91"/>
  <c r="N90"/>
  <c r="K90"/>
  <c r="J90"/>
  <c r="G90"/>
  <c r="N89"/>
  <c r="N96" s="1"/>
  <c r="K89"/>
  <c r="K96" s="1"/>
  <c r="J89"/>
  <c r="J96" s="1"/>
  <c r="G89"/>
  <c r="G96" s="1"/>
  <c r="P88"/>
  <c r="O88"/>
  <c r="M88"/>
  <c r="L88"/>
  <c r="I88"/>
  <c r="H88"/>
  <c r="F88"/>
  <c r="E88"/>
  <c r="D88"/>
  <c r="N87"/>
  <c r="K87"/>
  <c r="J87" s="1"/>
  <c r="G87"/>
  <c r="N86"/>
  <c r="K86"/>
  <c r="J86" s="1"/>
  <c r="G86"/>
  <c r="N85"/>
  <c r="K85"/>
  <c r="J85" s="1"/>
  <c r="G85"/>
  <c r="N84"/>
  <c r="K84"/>
  <c r="J84" s="1"/>
  <c r="G84"/>
  <c r="N83"/>
  <c r="K83"/>
  <c r="J83" s="1"/>
  <c r="G83"/>
  <c r="N82"/>
  <c r="K82"/>
  <c r="J82" s="1"/>
  <c r="G82"/>
  <c r="N81"/>
  <c r="K81"/>
  <c r="J81" s="1"/>
  <c r="G81"/>
  <c r="N80"/>
  <c r="K80"/>
  <c r="J80" s="1"/>
  <c r="G80"/>
  <c r="N79"/>
  <c r="K79"/>
  <c r="J79" s="1"/>
  <c r="G79"/>
  <c r="N78"/>
  <c r="N88" s="1"/>
  <c r="K78"/>
  <c r="K88" s="1"/>
  <c r="G78"/>
  <c r="G88" s="1"/>
  <c r="P77"/>
  <c r="O77"/>
  <c r="M77"/>
  <c r="L77"/>
  <c r="I77"/>
  <c r="H77"/>
  <c r="F77"/>
  <c r="E77"/>
  <c r="D77"/>
  <c r="N76"/>
  <c r="K76"/>
  <c r="J76"/>
  <c r="G76"/>
  <c r="N75"/>
  <c r="K75"/>
  <c r="G75"/>
  <c r="N74"/>
  <c r="K74"/>
  <c r="J74" s="1"/>
  <c r="G74"/>
  <c r="N73"/>
  <c r="K73"/>
  <c r="J73" s="1"/>
  <c r="G73"/>
  <c r="N72"/>
  <c r="K72"/>
  <c r="J72" s="1"/>
  <c r="G72"/>
  <c r="N71"/>
  <c r="N77" s="1"/>
  <c r="K71"/>
  <c r="J71" s="1"/>
  <c r="J77" s="1"/>
  <c r="G71"/>
  <c r="G77" s="1"/>
  <c r="P70"/>
  <c r="O70"/>
  <c r="M70"/>
  <c r="L70"/>
  <c r="I70"/>
  <c r="H70"/>
  <c r="F70"/>
  <c r="E70"/>
  <c r="D70"/>
  <c r="N69"/>
  <c r="K69"/>
  <c r="J69"/>
  <c r="G69"/>
  <c r="N68"/>
  <c r="K68"/>
  <c r="J68"/>
  <c r="G68"/>
  <c r="N67"/>
  <c r="K67"/>
  <c r="J67"/>
  <c r="N66"/>
  <c r="N70" s="1"/>
  <c r="K66"/>
  <c r="J66" s="1"/>
  <c r="J70" s="1"/>
  <c r="G66"/>
  <c r="G70" s="1"/>
  <c r="P65"/>
  <c r="O65"/>
  <c r="M65"/>
  <c r="L65"/>
  <c r="I65"/>
  <c r="H65"/>
  <c r="F65"/>
  <c r="E65"/>
  <c r="D65"/>
  <c r="N64"/>
  <c r="K64"/>
  <c r="J64"/>
  <c r="G64"/>
  <c r="N63"/>
  <c r="K63"/>
  <c r="J63"/>
  <c r="G63"/>
  <c r="N62"/>
  <c r="K62"/>
  <c r="J62"/>
  <c r="G62"/>
  <c r="N61"/>
  <c r="K61"/>
  <c r="J61"/>
  <c r="G61"/>
  <c r="N60"/>
  <c r="K60"/>
  <c r="J60"/>
  <c r="G60"/>
  <c r="N59"/>
  <c r="K59"/>
  <c r="J59"/>
  <c r="G59"/>
  <c r="N58"/>
  <c r="K58"/>
  <c r="J58"/>
  <c r="G58"/>
  <c r="N57"/>
  <c r="N65" s="1"/>
  <c r="K57"/>
  <c r="K65" s="1"/>
  <c r="J57"/>
  <c r="J65" s="1"/>
  <c r="G57"/>
  <c r="G65" s="1"/>
  <c r="P56"/>
  <c r="O56"/>
  <c r="M56"/>
  <c r="L56"/>
  <c r="I56"/>
  <c r="H56"/>
  <c r="F56"/>
  <c r="E56"/>
  <c r="D56"/>
  <c r="N55"/>
  <c r="K55"/>
  <c r="J55" s="1"/>
  <c r="G55"/>
  <c r="N54"/>
  <c r="K54"/>
  <c r="J54" s="1"/>
  <c r="G54"/>
  <c r="N53"/>
  <c r="K53"/>
  <c r="J53" s="1"/>
  <c r="G53"/>
  <c r="N52"/>
  <c r="K52"/>
  <c r="N51"/>
  <c r="K51"/>
  <c r="J51" s="1"/>
  <c r="G51"/>
  <c r="N50"/>
  <c r="K50"/>
  <c r="J50" s="1"/>
  <c r="G50"/>
  <c r="N49"/>
  <c r="N56" s="1"/>
  <c r="K49"/>
  <c r="K56" s="1"/>
  <c r="G49"/>
  <c r="G56" s="1"/>
  <c r="P48"/>
  <c r="O48"/>
  <c r="M48"/>
  <c r="L48"/>
  <c r="I48"/>
  <c r="H48"/>
  <c r="F48"/>
  <c r="E48"/>
  <c r="D48"/>
  <c r="N47"/>
  <c r="K47"/>
  <c r="J47"/>
  <c r="G47"/>
  <c r="N46"/>
  <c r="K46"/>
  <c r="J46"/>
  <c r="G46"/>
  <c r="N45"/>
  <c r="K45"/>
  <c r="J45"/>
  <c r="G45"/>
  <c r="N44"/>
  <c r="K44"/>
  <c r="J44"/>
  <c r="G44"/>
  <c r="N43"/>
  <c r="N48" s="1"/>
  <c r="K43"/>
  <c r="K48" s="1"/>
  <c r="J43"/>
  <c r="J48" s="1"/>
  <c r="G43"/>
  <c r="G48" s="1"/>
  <c r="P42"/>
  <c r="O42"/>
  <c r="M42"/>
  <c r="L42"/>
  <c r="I42"/>
  <c r="H42"/>
  <c r="F42"/>
  <c r="E42"/>
  <c r="D42"/>
  <c r="N41"/>
  <c r="K41"/>
  <c r="J41" s="1"/>
  <c r="G41"/>
  <c r="N40"/>
  <c r="K40"/>
  <c r="J40" s="1"/>
  <c r="G40"/>
  <c r="N39"/>
  <c r="K39"/>
  <c r="J39" s="1"/>
  <c r="G39"/>
  <c r="N38"/>
  <c r="K38"/>
  <c r="J38" s="1"/>
  <c r="G38"/>
  <c r="N37"/>
  <c r="N42" s="1"/>
  <c r="K37"/>
  <c r="K42" s="1"/>
  <c r="G37"/>
  <c r="G42" s="1"/>
  <c r="P36"/>
  <c r="O36"/>
  <c r="M36"/>
  <c r="L36"/>
  <c r="I36"/>
  <c r="H36"/>
  <c r="F36"/>
  <c r="E36"/>
  <c r="D36"/>
  <c r="N35"/>
  <c r="K35"/>
  <c r="J35"/>
  <c r="G35"/>
  <c r="N34"/>
  <c r="K34"/>
  <c r="J34"/>
  <c r="G34"/>
  <c r="N33"/>
  <c r="K33"/>
  <c r="J33"/>
  <c r="G33"/>
  <c r="N32"/>
  <c r="K32"/>
  <c r="J32"/>
  <c r="G32"/>
  <c r="N31"/>
  <c r="K31"/>
  <c r="J31"/>
  <c r="G31"/>
  <c r="N30"/>
  <c r="N36" s="1"/>
  <c r="K30"/>
  <c r="K36" s="1"/>
  <c r="J30"/>
  <c r="J36" s="1"/>
  <c r="G30"/>
  <c r="G36" s="1"/>
  <c r="P29"/>
  <c r="P212" s="1"/>
  <c r="O29"/>
  <c r="O212" s="1"/>
  <c r="M29"/>
  <c r="M212" s="1"/>
  <c r="L29"/>
  <c r="L212" s="1"/>
  <c r="I29"/>
  <c r="I212" s="1"/>
  <c r="H29"/>
  <c r="H212" s="1"/>
  <c r="F29"/>
  <c r="F212" s="1"/>
  <c r="E29"/>
  <c r="E212" s="1"/>
  <c r="D29"/>
  <c r="D212" s="1"/>
  <c r="N28"/>
  <c r="K28"/>
  <c r="J28" s="1"/>
  <c r="G28"/>
  <c r="N27"/>
  <c r="K27"/>
  <c r="J27" s="1"/>
  <c r="G27"/>
  <c r="N26"/>
  <c r="K26"/>
  <c r="J26" s="1"/>
  <c r="G26"/>
  <c r="N25"/>
  <c r="K25"/>
  <c r="J25" s="1"/>
  <c r="G25"/>
  <c r="N24"/>
  <c r="K24"/>
  <c r="J24" s="1"/>
  <c r="G24"/>
  <c r="N23"/>
  <c r="K23"/>
  <c r="J23" s="1"/>
  <c r="G23"/>
  <c r="N22"/>
  <c r="K22"/>
  <c r="J22" s="1"/>
  <c r="G22"/>
  <c r="N21"/>
  <c r="K21"/>
  <c r="J21" s="1"/>
  <c r="G21"/>
  <c r="N20"/>
  <c r="K20"/>
  <c r="J20" s="1"/>
  <c r="G20"/>
  <c r="N19"/>
  <c r="K19"/>
  <c r="J19" s="1"/>
  <c r="G19"/>
  <c r="N18"/>
  <c r="K18"/>
  <c r="J18" s="1"/>
  <c r="G18"/>
  <c r="N17"/>
  <c r="K17"/>
  <c r="J17" s="1"/>
  <c r="G17"/>
  <c r="N16"/>
  <c r="N29" s="1"/>
  <c r="N212" s="1"/>
  <c r="K16"/>
  <c r="K29" s="1"/>
  <c r="G16"/>
  <c r="G29" s="1"/>
  <c r="G212" s="1"/>
  <c r="C1"/>
  <c r="J160" l="1"/>
  <c r="K70"/>
  <c r="K212" s="1"/>
  <c r="K77"/>
  <c r="J161"/>
  <c r="J174"/>
  <c r="J177" s="1"/>
  <c r="J182"/>
  <c r="J191" s="1"/>
  <c r="J16"/>
  <c r="J29" s="1"/>
  <c r="J37"/>
  <c r="J42" s="1"/>
  <c r="J49"/>
  <c r="J56" s="1"/>
  <c r="J78"/>
  <c r="J88" s="1"/>
  <c r="J97"/>
  <c r="J103" s="1"/>
  <c r="J115"/>
  <c r="J122" s="1"/>
  <c r="J128"/>
  <c r="J132" s="1"/>
  <c r="J137"/>
  <c r="J140" s="1"/>
  <c r="J146"/>
  <c r="J149" s="1"/>
  <c r="J212" l="1"/>
</calcChain>
</file>

<file path=xl/sharedStrings.xml><?xml version="1.0" encoding="utf-8"?>
<sst xmlns="http://schemas.openxmlformats.org/spreadsheetml/2006/main" count="247" uniqueCount="205">
  <si>
    <t>Форма 4.1. (ДК)</t>
  </si>
  <si>
    <t>Форма</t>
  </si>
  <si>
    <t>4.1.(ДК)</t>
  </si>
  <si>
    <r>
      <rPr>
        <sz val="12"/>
        <rFont val="Times New Roman"/>
      </rPr>
      <t>ДОКУМЕНТИРОВАННАЯ ИНФОРМАЦИЯ О ДОБЫЧЕ КОПЫТНЫХ ЖИВОТНЫХ, ОТНЕСЕННЫХ К ОХОТНИЧЬИМ РЕСУРСАМ</t>
    </r>
  </si>
  <si>
    <r>
      <rPr>
        <sz val="12"/>
        <rFont val="Times New Roman"/>
      </rPr>
      <t>по состоянию на  01 августа 2024  г.</t>
    </r>
  </si>
  <si>
    <t>Наименование субъекта Российской Федерации: Вологодская область</t>
  </si>
  <si>
    <r>
      <rPr>
        <sz val="12"/>
        <rFont val="Times New Roman"/>
      </rPr>
      <t xml:space="preserve">Вид копытных животных: </t>
    </r>
  </si>
  <si>
    <t>Кабан</t>
  </si>
  <si>
    <t>Утвержденный лимит добычи</t>
  </si>
  <si>
    <t>-</t>
  </si>
  <si>
    <t>особей,     в том числе: взрослых</t>
  </si>
  <si>
    <t>особей.</t>
  </si>
  <si>
    <t>№ п/п</t>
  </si>
  <si>
    <r>
      <rPr>
        <sz val="12"/>
        <rFont val="Times New Roman"/>
      </rPr>
      <t>Наименование охотничьих угодий или иных территорий, являющихся средой обитания охотничьих ресурсов</t>
    </r>
    <r>
      <rPr>
        <sz val="11"/>
        <rFont val="Calibri"/>
      </rPr>
      <t xml:space="preserve">
</t>
    </r>
  </si>
  <si>
    <t>Квота добычи, особей</t>
  </si>
  <si>
    <t>Выдано разрешений на добычу охотничьих ресурсов, шт.</t>
  </si>
  <si>
    <t>Всего добыто, особей</t>
  </si>
  <si>
    <t>Добыто копытных животных по возрастным и половым категориям, особей</t>
  </si>
  <si>
    <t>всего</t>
  </si>
  <si>
    <t>в том числе</t>
  </si>
  <si>
    <t>до 1 года</t>
  </si>
  <si>
    <t>старше 1 года</t>
  </si>
  <si>
    <t>до1 года</t>
  </si>
  <si>
    <t>самцов</t>
  </si>
  <si>
    <t>самок</t>
  </si>
  <si>
    <t>ООУ</t>
  </si>
  <si>
    <t>Бабаевское районное отделение РОО-ВОООиР (о/х "Бабаевское")</t>
  </si>
  <si>
    <t>МООО Биосфера (о/х "Шоглинское")</t>
  </si>
  <si>
    <t>ВРОО Общество охотников и рыболовов ветеранов правоохранительных органов (о/х "Дубровское")</t>
  </si>
  <si>
    <t>ВРОО "Общество охотников и рыболовов "Заречье" (о/х "Клавдинское")</t>
  </si>
  <si>
    <t>ВРОО "Общество охотников и рыболовов "Заречье" (о/х "Волковское")</t>
  </si>
  <si>
    <t>ВРОО "Общество охотников и рыболовов "Заречье" (о/х "Сорское")</t>
  </si>
  <si>
    <t>АО "Бабаевский леспромхоз" (Шиглинский участок)</t>
  </si>
  <si>
    <t>АО "Бабаевский леспромхоз" (Люботинский участок)</t>
  </si>
  <si>
    <t>ООО "Техносервис СВ"</t>
  </si>
  <si>
    <t>Общественная организация Подольское РООиР</t>
  </si>
  <si>
    <t>ООО "Ассоциация Бабаевских лесопромышленников" (о/х "Медвежье")</t>
  </si>
  <si>
    <t>ИП Кабанов А.Г.</t>
  </si>
  <si>
    <r>
      <rPr>
        <b/>
        <sz val="12"/>
        <rFont val="Times New Roman"/>
      </rPr>
      <t>Всего по Бабаевскому округу:</t>
    </r>
  </si>
  <si>
    <t>Бабушкинское районное отделение РОО ВОООиР</t>
  </si>
  <si>
    <t>ИП Анфалов М.А. (о/х "Бережок")</t>
  </si>
  <si>
    <t>ВРОО ОиР "Красота"</t>
  </si>
  <si>
    <t>ИП Конюшков Е.Н.</t>
  </si>
  <si>
    <t>ИП Мальцев Э.А.</t>
  </si>
  <si>
    <t>Всего по Бабушкинскому округу:</t>
  </si>
  <si>
    <t xml:space="preserve">ООО "Вологодская охота" </t>
  </si>
  <si>
    <t>ООО "Белозерский леспромхоз"</t>
  </si>
  <si>
    <t>ООО "Академия плюс"</t>
  </si>
  <si>
    <t>ООО "Триал"</t>
  </si>
  <si>
    <r>
      <rPr>
        <b/>
        <sz val="12"/>
        <rFont val="Times New Roman"/>
      </rPr>
      <t>Всего по Белозерскому округу:</t>
    </r>
  </si>
  <si>
    <t xml:space="preserve">                                                      </t>
  </si>
  <si>
    <t>ООО "Клуб охотников и рыболовов "Хантер"</t>
  </si>
  <si>
    <t>ООО "МедведЪ"</t>
  </si>
  <si>
    <r>
      <rPr>
        <sz val="12"/>
        <color rgb="FF000000"/>
        <rFont val="Times New Roman"/>
      </rPr>
      <t>ВООО Клуб охотников и рыболовов "Коротецкий" (Вашкинский район)</t>
    </r>
  </si>
  <si>
    <t>АО "Вашкинский леспромхоз"</t>
  </si>
  <si>
    <t>Всего по Вашкинскому район:</t>
  </si>
  <si>
    <t>Великоустюгское районное отделение РОО ВОООиР</t>
  </si>
  <si>
    <t>ООО "Новаторский лесоперераб. комбинат" 1 уч.</t>
  </si>
  <si>
    <t>ООО "Новаторский лесоперераб. комбинат" 2 уч.</t>
  </si>
  <si>
    <t>ООО "Чигра"</t>
  </si>
  <si>
    <t>ООО "Траст"</t>
  </si>
  <si>
    <t>ИП Бадан В.А.</t>
  </si>
  <si>
    <r>
      <rPr>
        <b/>
        <sz val="12"/>
        <rFont val="Times New Roman"/>
      </rPr>
      <t>Всего по В.Устюгскому округу:</t>
    </r>
  </si>
  <si>
    <t>Верховажское районное отделение РОО ВОООиР</t>
  </si>
  <si>
    <t>ООО "Урусовское"</t>
  </si>
  <si>
    <t>ВРОО рыболовно-охотничье общество "Верхние Ваги"</t>
  </si>
  <si>
    <t>ООО "Монолит В"</t>
  </si>
  <si>
    <t>ООО Сивчуга"</t>
  </si>
  <si>
    <t>ООО "Белка-лес"</t>
  </si>
  <si>
    <t>ООО "Кулой"</t>
  </si>
  <si>
    <r>
      <rPr>
        <b/>
        <sz val="12"/>
        <rFont val="Times New Roman"/>
      </rPr>
      <t>Всего по Верховажского округу:</t>
    </r>
  </si>
  <si>
    <t>РОО ВОООиР (о/х "Озеро Воже")</t>
  </si>
  <si>
    <t xml:space="preserve">НП "Возрождение Русской глубинки" </t>
  </si>
  <si>
    <t>ООО "Диана"</t>
  </si>
  <si>
    <r>
      <rPr>
        <b/>
        <sz val="12"/>
        <rFont val="Times New Roman"/>
      </rPr>
      <t>Всего по Вожегодскому округу:</t>
    </r>
  </si>
  <si>
    <t>Вологодское районное отделение РОО ВОООиР (о/х "Шолоховское")</t>
  </si>
  <si>
    <t>Вологодское районное отделение РОО ВОООиР (о/х "Вологодское")</t>
  </si>
  <si>
    <t>ВР ОВОО - ОСОО (о/х "Кущубское")</t>
  </si>
  <si>
    <t>БУ ВО "Облохотдирекция"</t>
  </si>
  <si>
    <t>ООО "Мелдань"</t>
  </si>
  <si>
    <t>Всего по Вологодскому округу:</t>
  </si>
  <si>
    <t>ВРОО Клуб охотников и рыболовов "Охотничье поле"</t>
  </si>
  <si>
    <t>ООО "Прокшино"</t>
  </si>
  <si>
    <t>ООО "Юг"</t>
  </si>
  <si>
    <t>ООО "Борей"</t>
  </si>
  <si>
    <t>ООО "Гранит"</t>
  </si>
  <si>
    <t>ИП Исаев А.А.</t>
  </si>
  <si>
    <t>ООО Охотклуб "Альфа"</t>
  </si>
  <si>
    <t>ООО "Лема Плюс"</t>
  </si>
  <si>
    <t>ООО "Кордон"</t>
  </si>
  <si>
    <t>Всего по Вытегорскому округу:</t>
  </si>
  <si>
    <t>Грязовецкое районное отделение РОО ВОООиР</t>
  </si>
  <si>
    <t>ООО "Яськина поляна"</t>
  </si>
  <si>
    <t>ООО "Охота - Сеньга"</t>
  </si>
  <si>
    <t>ООО "Руслес"</t>
  </si>
  <si>
    <t>ООО "Охотничье хозяйство "Егерь"</t>
  </si>
  <si>
    <t>Всего по Грязовецкому округу:</t>
  </si>
  <si>
    <t xml:space="preserve">ВООО "КЛОРТ "Северная Сторона" </t>
  </si>
  <si>
    <t xml:space="preserve">МУП "Медведок" </t>
  </si>
  <si>
    <t>ООО "Сивец"</t>
  </si>
  <si>
    <t>ООО "Застава" (Северный участок)</t>
  </si>
  <si>
    <t>ООО "Застава" (Южный участок)</t>
  </si>
  <si>
    <t>Всего по Кадуйскому округу:</t>
  </si>
  <si>
    <t xml:space="preserve">Кирилловское районное отделение РОО ВОООиР                                                        </t>
  </si>
  <si>
    <t xml:space="preserve">КРОО "Клуб ОиР ГУ "Кирилловский лесхоз"                                                                                  </t>
  </si>
  <si>
    <t xml:space="preserve">ВО РОО ветеранов энергетиков (о/х "Кирилловское")                                                                                  </t>
  </si>
  <si>
    <t xml:space="preserve">ВРОО охотничье общество "Никольское"                                </t>
  </si>
  <si>
    <t xml:space="preserve">ООО "Линкс-ЛТД"                                     </t>
  </si>
  <si>
    <t>КРОО "ОРК "Гостинный берег"</t>
  </si>
  <si>
    <r>
      <rPr>
        <sz val="12"/>
        <color rgb="FF000000"/>
        <rFont val="Times New Roman"/>
      </rPr>
      <t>ВООО Клуб охотников и рыболовов "Коротецкий" (Кирилловский район)</t>
    </r>
  </si>
  <si>
    <r>
      <rPr>
        <sz val="12"/>
        <rFont val="Times New Roman"/>
      </rPr>
      <t>БУ ВО Облохотдирекция</t>
    </r>
  </si>
  <si>
    <r>
      <rPr>
        <sz val="12"/>
        <color rgb="FF000000"/>
        <rFont val="Times New Roman"/>
      </rPr>
      <t>ВРОО "Вологодский клуб охотников и рыболовов" (Кирилловский округ)</t>
    </r>
  </si>
  <si>
    <t>Всего по Кирилловскому округу:</t>
  </si>
  <si>
    <t>ООО "Шонга"</t>
  </si>
  <si>
    <t>ООО "Астра лес"</t>
  </si>
  <si>
    <t>ООО "Русьлес"</t>
  </si>
  <si>
    <t>ООО "Высокая Грива"</t>
  </si>
  <si>
    <t>СПК "Светица"</t>
  </si>
  <si>
    <t>ООО "Слободское"</t>
  </si>
  <si>
    <r>
      <rPr>
        <b/>
        <sz val="12"/>
        <rFont val="Times New Roman"/>
      </rPr>
      <t>Всего по Кич.-Городецкому округу:</t>
    </r>
  </si>
  <si>
    <t xml:space="preserve">ВРООО "Темино-Северное" </t>
  </si>
  <si>
    <t xml:space="preserve">ВРОО охотников и рыболовов "Сухона" </t>
  </si>
  <si>
    <t>ООО "Охотничье хозяйство "Шуя"</t>
  </si>
  <si>
    <r>
      <rPr>
        <b/>
        <sz val="12"/>
        <rFont val="Times New Roman"/>
      </rPr>
      <t>Всего по Междуреченскому округу:</t>
    </r>
  </si>
  <si>
    <t>РОО ВОООиР ( о/х "Завражское")</t>
  </si>
  <si>
    <t>НРОО "Общество охотников и рыболовов "Павловское"</t>
  </si>
  <si>
    <t>ИП Глебов Н.В. (о/х "Кема")</t>
  </si>
  <si>
    <t>Всего по Никольскому району:</t>
  </si>
  <si>
    <t xml:space="preserve">РОО ВОООиР в Нюксенском р-не </t>
  </si>
  <si>
    <t xml:space="preserve">ООО "Охотничий клуб "Бобровка" </t>
  </si>
  <si>
    <r>
      <rPr>
        <b/>
        <sz val="12"/>
        <rFont val="Times New Roman"/>
      </rPr>
      <t>Всего по Нюксенскому округу:</t>
    </r>
  </si>
  <si>
    <t>Сокольское районное отделение РОО ВОООиР</t>
  </si>
  <si>
    <t>ОООО "Биряковское охотхозяйство"</t>
  </si>
  <si>
    <r>
      <rPr>
        <b/>
        <sz val="12"/>
        <rFont val="Times New Roman"/>
      </rPr>
      <t>Всего по Сокольскому округу:</t>
    </r>
  </si>
  <si>
    <t xml:space="preserve">ВРОО ВАиПО (о/х "Лесная газета") </t>
  </si>
  <si>
    <t>ООО "Тексон"</t>
  </si>
  <si>
    <t xml:space="preserve">ООО "Гора" </t>
  </si>
  <si>
    <r>
      <rPr>
        <b/>
        <sz val="12"/>
        <rFont val="Times New Roman"/>
      </rPr>
      <t>Всего по Сямженскому округу:</t>
    </r>
  </si>
  <si>
    <t xml:space="preserve">ООО "Коленьга" </t>
  </si>
  <si>
    <t>ООО "Охотхозяйство "Медведь"</t>
  </si>
  <si>
    <t>Всего по Тарногскому округу:</t>
  </si>
  <si>
    <t>Тотемское районное отделение РОО ВОООиР (о/х "Великодворско- Калининское")</t>
  </si>
  <si>
    <t>Тотемское районное отделение РОО ВОООиР (о/х "Заозерско-Сондугское"")</t>
  </si>
  <si>
    <t>Тотемское районное отделение РОО ВОООиР (о/х "Тиксненское")</t>
  </si>
  <si>
    <t>АО "Охотхозяйство "СтройсервисГарант"</t>
  </si>
  <si>
    <t>ООО "Охотничье хозяйство "Климовское"</t>
  </si>
  <si>
    <t>ООО "Север Лес"</t>
  </si>
  <si>
    <t>НП "Охотпроект"</t>
  </si>
  <si>
    <t>ООО "ОхотаРу"</t>
  </si>
  <si>
    <t>ООО "Охотничье хозяйство "Вожбальское"</t>
  </si>
  <si>
    <r>
      <rPr>
        <b/>
        <sz val="12"/>
        <rFont val="Times New Roman"/>
      </rPr>
      <t>Всего по Тотемскому округу:</t>
    </r>
  </si>
  <si>
    <t>РОО ВОООиР в Усть-Кубинском районе</t>
  </si>
  <si>
    <t>ООО "Шанс" (1 участок)</t>
  </si>
  <si>
    <t>ООО "Шанс" ( 2 участок)</t>
  </si>
  <si>
    <t>ООО "Ареал"</t>
  </si>
  <si>
    <r>
      <rPr>
        <b/>
        <sz val="12"/>
        <rFont val="Times New Roman"/>
      </rPr>
      <t>Всего по Усть-Кубинскому округу:</t>
    </r>
  </si>
  <si>
    <t xml:space="preserve">РОО ВОООиР в Устюженском районе </t>
  </si>
  <si>
    <t xml:space="preserve">ВООО охотников и рыболовов "Кедр" </t>
  </si>
  <si>
    <t xml:space="preserve">ВРОО ООиР ветеранов правоохранительных органов (о/х "Мережское") </t>
  </si>
  <si>
    <t>ООО "Жуковец"</t>
  </si>
  <si>
    <t>ИП Кулебякина Л.А.</t>
  </si>
  <si>
    <r>
      <rPr>
        <b/>
        <sz val="12"/>
        <rFont val="Times New Roman"/>
      </rPr>
      <t>Всего по Устюженскому округу:</t>
    </r>
  </si>
  <si>
    <t xml:space="preserve">РОО ВОООиР в Харовском р-не </t>
  </si>
  <si>
    <t>ООО "Уфтюга"</t>
  </si>
  <si>
    <r>
      <rPr>
        <b/>
        <sz val="12"/>
        <rFont val="Times New Roman"/>
      </rPr>
      <t>Всего по Харовскому округу:</t>
    </r>
  </si>
  <si>
    <t>РОО ВОООиР Западное</t>
  </si>
  <si>
    <t>РОО ВОООиР Восточное</t>
  </si>
  <si>
    <r>
      <rPr>
        <b/>
        <sz val="12"/>
        <rFont val="Times New Roman"/>
      </rPr>
      <t>Всего по Чагодощенскому округу:</t>
    </r>
  </si>
  <si>
    <t>Череповецкое районное отделение РОО ВОООиР (о/х "Коротовское")</t>
  </si>
  <si>
    <t>Череповецкое районное отделение РОО ВОООиР ( о/х "Мясниковское")</t>
  </si>
  <si>
    <t xml:space="preserve">МВОО ЦО ВУ (о/х "Уломское") </t>
  </si>
  <si>
    <t>ООО "Северное"(о/х "Искорское")</t>
  </si>
  <si>
    <t>ООО "Центр 911" (о/х "Медвежий угол")</t>
  </si>
  <si>
    <t>ООО "Центр 911" (о/х "Южное")</t>
  </si>
  <si>
    <t>ООО "ЧереповецСтройИнвест"</t>
  </si>
  <si>
    <t>ООО "Мороцкое"</t>
  </si>
  <si>
    <r>
      <rPr>
        <b/>
        <sz val="12"/>
        <color theme="1"/>
        <rFont val="Times New Roman"/>
      </rPr>
      <t>Всего по Череповецкому району:</t>
    </r>
  </si>
  <si>
    <t>РОО ВОООиР в Шекснинском районе ( о/х "Домшинское")</t>
  </si>
  <si>
    <t>РОО ВОООиР в Шекснинском районе (о/х "Шекснинское")</t>
  </si>
  <si>
    <r>
      <rPr>
        <sz val="12"/>
        <color rgb="FF000000"/>
        <rFont val="Times New Roman"/>
      </rPr>
      <t>ВРОО "Вологодский клуб охотников и рыболовов" (Шекснинский район)</t>
    </r>
  </si>
  <si>
    <r>
      <rPr>
        <b/>
        <sz val="12"/>
        <rFont val="Times New Roman"/>
      </rPr>
      <t>Всего по Шекснинскому району:</t>
    </r>
  </si>
  <si>
    <r>
      <rPr>
        <b/>
        <sz val="12"/>
        <color rgb="FF000000"/>
        <rFont val="Times New Roman"/>
      </rPr>
      <t>Охотпользователи, у которых охотничьи угодья располагаются в нескольких муниципальных районах/округах области:</t>
    </r>
  </si>
  <si>
    <r>
      <rPr>
        <sz val="12"/>
        <color rgb="FF000000"/>
        <rFont val="Times New Roman"/>
      </rPr>
      <t>ООО "Руслес" (Грязовецкий округ)</t>
    </r>
  </si>
  <si>
    <r>
      <rPr>
        <sz val="12"/>
        <color rgb="FF000000"/>
        <rFont val="Times New Roman"/>
      </rPr>
      <t>ООО "Руслес" (Междуреченский округ)</t>
    </r>
  </si>
  <si>
    <r>
      <rPr>
        <sz val="12"/>
        <color rgb="FF000000"/>
        <rFont val="Times New Roman"/>
      </rPr>
      <t>ВРОО "Общество охотников и рыболовов "Заречье" (о/х "Волковское"; Бабаевский округ)</t>
    </r>
  </si>
  <si>
    <r>
      <rPr>
        <sz val="12"/>
        <color rgb="FF000000"/>
        <rFont val="Times New Roman"/>
      </rPr>
      <t>ВРОО "Общество охотников и рыболовов "Заречье" (о/х "Волковское"; Кадуйский округ)</t>
    </r>
  </si>
  <si>
    <t>Вологодское районное отделение РОО-ВОООиР (о/х "Вологодское"; Вологодский округ)</t>
  </si>
  <si>
    <t>Вологодское районное отделение РОО-ВОООиР (о/х "Вологодское"; Междуреченский округ)</t>
  </si>
  <si>
    <t>Вологодское районное отделение РОО-ВОООиР (о/х "Вологодское"; Сокольский округ)</t>
  </si>
  <si>
    <r>
      <rPr>
        <sz val="12"/>
        <color rgb="FF000000"/>
        <rFont val="Times New Roman"/>
      </rPr>
      <t>БУ ВО "Облохотдирекция" (Вологодский округ)</t>
    </r>
  </si>
  <si>
    <r>
      <rPr>
        <sz val="12"/>
        <color rgb="FF000000"/>
        <rFont val="Times New Roman"/>
      </rPr>
      <t>БУ ВО "Облохотдирекция" (Кирилловский район)</t>
    </r>
  </si>
  <si>
    <r>
      <rPr>
        <b/>
        <sz val="12"/>
        <color rgb="FF000000"/>
        <rFont val="Times New Roman"/>
      </rPr>
      <t xml:space="preserve">Всего по </t>
    </r>
    <r>
      <rPr>
        <b/>
        <sz val="12"/>
        <color rgb="FF000000"/>
        <rFont val="Times New Roman"/>
      </rPr>
      <t>охотничьим угодьям располагаемых в нескольких муниципальных районах/округах области:</t>
    </r>
  </si>
  <si>
    <t>Итого по субъекту Российской Федерации:</t>
  </si>
  <si>
    <t>Лицо, ответственное</t>
  </si>
  <si>
    <t>Ж.А Вершинина</t>
  </si>
  <si>
    <t>за заполнение формы</t>
  </si>
  <si>
    <r>
      <rPr>
        <sz val="10"/>
        <rFont val="Times New Roman"/>
      </rPr>
      <t>(должность)</t>
    </r>
  </si>
  <si>
    <r>
      <rPr>
        <sz val="10"/>
        <rFont val="Times New Roman"/>
      </rPr>
      <t>(Ф.И.О.)</t>
    </r>
  </si>
  <si>
    <r>
      <rPr>
        <sz val="10"/>
        <rFont val="Times New Roman"/>
      </rPr>
      <t>(подпись)</t>
    </r>
  </si>
  <si>
    <t>23-01-91 (0417)</t>
  </si>
  <si>
    <t xml:space="preserve"> «01» сентября 2024 года</t>
  </si>
  <si>
    <r>
      <rPr>
        <sz val="10"/>
        <rFont val="Times New Roman"/>
      </rPr>
      <t>(номер контактного телефона)</t>
    </r>
  </si>
  <si>
    <r>
      <rPr>
        <sz val="10"/>
        <rFont val="Times New Roman"/>
      </rPr>
      <t>(дата составления документа)</t>
    </r>
  </si>
  <si>
    <t>Наименование органа исполнительной власти субъекта Российской Федерации: Департамент природных ресурсов, лесного и охотничьего хозяйства Вологодской области</t>
  </si>
  <si>
    <t>Главный специалист отдела по охране и развитию объектов животного мира</t>
  </si>
</sst>
</file>

<file path=xl/styles.xml><?xml version="1.0" encoding="utf-8"?>
<styleSheet xmlns="http://schemas.openxmlformats.org/spreadsheetml/2006/main">
  <fonts count="25">
    <font>
      <sz val="11"/>
      <name val="Calibri"/>
    </font>
    <font>
      <sz val="10"/>
      <name val="Arial"/>
    </font>
    <font>
      <b/>
      <sz val="11"/>
      <name val="Arial"/>
    </font>
    <font>
      <b/>
      <sz val="12"/>
      <name val="Times New Roman"/>
    </font>
    <font>
      <sz val="12"/>
      <name val="Times New Roman"/>
    </font>
    <font>
      <sz val="10"/>
      <name val="Times New Roman"/>
    </font>
    <font>
      <b/>
      <sz val="11"/>
      <name val="Times New Roman"/>
    </font>
    <font>
      <sz val="8"/>
      <name val="Times New Roman"/>
    </font>
    <font>
      <sz val="11"/>
      <name val="Times New Roman"/>
    </font>
    <font>
      <sz val="11"/>
      <color rgb="FF000000"/>
      <name val="Calibri"/>
    </font>
    <font>
      <sz val="10"/>
      <color rgb="FF000000"/>
      <name val="Arial"/>
    </font>
    <font>
      <sz val="11"/>
      <color rgb="FF000000"/>
      <name val="Times New Roman"/>
    </font>
    <font>
      <sz val="12"/>
      <name val="Times New Roman"/>
    </font>
    <font>
      <sz val="12"/>
      <color rgb="FF000000"/>
      <name val="Times New Roman"/>
    </font>
    <font>
      <sz val="12"/>
      <color theme="1"/>
      <name val="Times New Roman"/>
    </font>
    <font>
      <sz val="10"/>
      <color theme="1"/>
      <name val="Arial"/>
    </font>
    <font>
      <sz val="11"/>
      <color theme="1"/>
      <name val="Times New Roman"/>
    </font>
    <font>
      <b/>
      <sz val="12"/>
      <color theme="1"/>
      <name val="Times New Roman"/>
    </font>
    <font>
      <sz val="12"/>
      <color theme="1"/>
      <name val="Times New Roman"/>
    </font>
    <font>
      <b/>
      <sz val="12"/>
      <color rgb="FF000000"/>
      <name val="Times New Roman"/>
    </font>
    <font>
      <b/>
      <sz val="11"/>
      <color rgb="FF000000"/>
      <name val="Times New Roman"/>
    </font>
    <font>
      <sz val="12"/>
      <color rgb="FF000000"/>
      <name val="Times New Roman"/>
    </font>
    <font>
      <b/>
      <sz val="10"/>
      <name val="Arial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theme="9" tint="-0.249977111117893"/>
        <bgColor indexed="65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24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 applyAlignment="1">
      <alignment horizontal="right"/>
    </xf>
    <xf numFmtId="0" fontId="1" fillId="2" borderId="0" xfId="0" applyNumberFormat="1" applyFont="1" applyFill="1"/>
    <xf numFmtId="0" fontId="2" fillId="2" borderId="0" xfId="0" applyNumberFormat="1" applyFont="1" applyFill="1"/>
    <xf numFmtId="0" fontId="3" fillId="2" borderId="0" xfId="0" applyNumberFormat="1" applyFont="1" applyFill="1"/>
    <xf numFmtId="0" fontId="4" fillId="2" borderId="0" xfId="0" applyNumberFormat="1" applyFont="1" applyFill="1" applyAlignment="1">
      <alignment horizontal="left"/>
    </xf>
    <xf numFmtId="0" fontId="4" fillId="2" borderId="4" xfId="0" applyNumberFormat="1" applyFont="1" applyFill="1" applyBorder="1" applyAlignment="1">
      <alignment horizontal="center"/>
    </xf>
    <xf numFmtId="0" fontId="6" fillId="2" borderId="0" xfId="0" applyNumberFormat="1" applyFont="1" applyFill="1"/>
    <xf numFmtId="0" fontId="3" fillId="2" borderId="0" xfId="0" applyNumberFormat="1" applyFont="1" applyFill="1" applyAlignment="1">
      <alignment horizontal="left"/>
    </xf>
    <xf numFmtId="0" fontId="3" fillId="2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0" fontId="4" fillId="2" borderId="0" xfId="0" applyNumberFormat="1" applyFont="1" applyFill="1"/>
    <xf numFmtId="0" fontId="1" fillId="2" borderId="4" xfId="0" applyNumberFormat="1" applyFont="1" applyFill="1" applyBorder="1"/>
    <xf numFmtId="0" fontId="2" fillId="2" borderId="4" xfId="0" applyNumberFormat="1" applyFont="1" applyFill="1" applyBorder="1"/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textRotation="90" wrapText="1"/>
    </xf>
    <xf numFmtId="0" fontId="9" fillId="0" borderId="0" xfId="0" applyNumberFormat="1" applyFont="1"/>
    <xf numFmtId="0" fontId="10" fillId="2" borderId="0" xfId="0" applyNumberFormat="1" applyFont="1" applyFill="1"/>
    <xf numFmtId="0" fontId="11" fillId="2" borderId="15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10" fillId="0" borderId="0" xfId="0" applyNumberFormat="1" applyFont="1"/>
    <xf numFmtId="0" fontId="4" fillId="0" borderId="1" xfId="0" applyNumberFormat="1" applyFont="1" applyBorder="1" applyAlignment="1">
      <alignment horizontal="left" vertical="center" wrapText="1"/>
    </xf>
    <xf numFmtId="0" fontId="4" fillId="0" borderId="16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vertical="center"/>
    </xf>
    <xf numFmtId="0" fontId="10" fillId="3" borderId="0" xfId="0" applyNumberFormat="1" applyFont="1" applyFill="1"/>
    <xf numFmtId="0" fontId="12" fillId="0" borderId="1" xfId="0" applyNumberFormat="1" applyFont="1" applyBorder="1" applyAlignment="1">
      <alignment horizontal="center" vertical="center"/>
    </xf>
    <xf numFmtId="0" fontId="1" fillId="3" borderId="0" xfId="0" applyNumberFormat="1" applyFont="1" applyFill="1"/>
    <xf numFmtId="0" fontId="8" fillId="2" borderId="15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left" vertical="center" wrapText="1"/>
    </xf>
    <xf numFmtId="0" fontId="3" fillId="4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vertical="center" wrapText="1"/>
    </xf>
    <xf numFmtId="0" fontId="4" fillId="3" borderId="1" xfId="0" applyNumberFormat="1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vertical="center"/>
    </xf>
    <xf numFmtId="0" fontId="3" fillId="4" borderId="1" xfId="0" applyNumberFormat="1" applyFont="1" applyFill="1" applyBorder="1" applyAlignment="1">
      <alignment vertical="center"/>
    </xf>
    <xf numFmtId="0" fontId="13" fillId="0" borderId="1" xfId="0" applyNumberFormat="1" applyFont="1" applyBorder="1" applyAlignment="1">
      <alignment vertical="center" wrapText="1"/>
    </xf>
    <xf numFmtId="0" fontId="3" fillId="4" borderId="1" xfId="0" applyNumberFormat="1" applyFont="1" applyFill="1" applyBorder="1" applyAlignment="1">
      <alignment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left" vertical="center" wrapText="1"/>
    </xf>
    <xf numFmtId="0" fontId="3" fillId="4" borderId="9" xfId="0" applyNumberFormat="1" applyFont="1" applyFill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/>
    </xf>
    <xf numFmtId="0" fontId="4" fillId="0" borderId="17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/>
    </xf>
    <xf numFmtId="0" fontId="14" fillId="3" borderId="1" xfId="0" applyNumberFormat="1" applyFont="1" applyFill="1" applyBorder="1" applyAlignment="1">
      <alignment vertical="center" wrapText="1"/>
    </xf>
    <xf numFmtId="0" fontId="15" fillId="2" borderId="0" xfId="0" applyNumberFormat="1" applyFont="1" applyFill="1"/>
    <xf numFmtId="0" fontId="16" fillId="2" borderId="15" xfId="0" applyNumberFormat="1" applyFont="1" applyFill="1" applyBorder="1" applyAlignment="1">
      <alignment horizontal="center" vertical="center" wrapText="1"/>
    </xf>
    <xf numFmtId="0" fontId="14" fillId="3" borderId="1" xfId="0" applyNumberFormat="1" applyFont="1" applyFill="1" applyBorder="1" applyAlignment="1">
      <alignment horizontal="left" vertical="center" wrapText="1"/>
    </xf>
    <xf numFmtId="0" fontId="17" fillId="0" borderId="1" xfId="0" applyNumberFormat="1" applyFont="1" applyBorder="1" applyAlignment="1">
      <alignment horizontal="center" vertical="center"/>
    </xf>
    <xf numFmtId="0" fontId="18" fillId="0" borderId="1" xfId="0" applyNumberFormat="1" applyFont="1" applyBorder="1" applyAlignment="1">
      <alignment horizontal="center" vertical="center"/>
    </xf>
    <xf numFmtId="0" fontId="17" fillId="4" borderId="1" xfId="0" applyNumberFormat="1" applyFont="1" applyFill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19" fillId="4" borderId="1" xfId="0" applyNumberFormat="1" applyFont="1" applyFill="1" applyBorder="1" applyAlignment="1">
      <alignment vertical="center" wrapText="1"/>
    </xf>
    <xf numFmtId="0" fontId="20" fillId="2" borderId="0" xfId="0" applyNumberFormat="1" applyFont="1" applyFill="1" applyAlignment="1">
      <alignment wrapText="1"/>
    </xf>
    <xf numFmtId="0" fontId="11" fillId="2" borderId="0" xfId="0" applyNumberFormat="1" applyFont="1" applyFill="1" applyAlignment="1">
      <alignment horizontal="center" vertical="center"/>
    </xf>
    <xf numFmtId="0" fontId="21" fillId="2" borderId="0" xfId="0" applyNumberFormat="1" applyFont="1" applyFill="1" applyAlignment="1">
      <alignment horizontal="center"/>
    </xf>
    <xf numFmtId="0" fontId="1" fillId="2" borderId="4" xfId="0" applyNumberFormat="1" applyFont="1" applyFill="1" applyBorder="1" applyAlignment="1">
      <alignment horizontal="center"/>
    </xf>
    <xf numFmtId="0" fontId="5" fillId="2" borderId="7" xfId="0" applyNumberFormat="1" applyFont="1" applyFill="1" applyBorder="1" applyAlignment="1">
      <alignment horizontal="center"/>
    </xf>
    <xf numFmtId="0" fontId="4" fillId="2" borderId="7" xfId="0" applyNumberFormat="1" applyFont="1" applyFill="1" applyBorder="1" applyAlignment="1">
      <alignment horizontal="center"/>
    </xf>
    <xf numFmtId="0" fontId="22" fillId="2" borderId="0" xfId="0" applyNumberFormat="1" applyFont="1" applyFill="1"/>
    <xf numFmtId="0" fontId="1" fillId="2" borderId="0" xfId="0" applyNumberFormat="1" applyFont="1" applyFill="1" applyAlignment="1">
      <alignment horizontal="left" wrapText="1"/>
    </xf>
    <xf numFmtId="0" fontId="2" fillId="2" borderId="0" xfId="0" applyNumberFormat="1" applyFont="1" applyFill="1" applyAlignment="1">
      <alignment horizontal="left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9" xfId="0" applyNumberFormat="1" applyFont="1" applyBorder="1" applyAlignment="1">
      <alignment horizontal="center" vertical="center" wrapText="1"/>
    </xf>
    <xf numFmtId="0" fontId="19" fillId="0" borderId="16" xfId="0" applyNumberFormat="1" applyFont="1" applyBorder="1" applyAlignment="1">
      <alignment vertical="top" wrapText="1"/>
    </xf>
    <xf numFmtId="0" fontId="19" fillId="0" borderId="20" xfId="0" applyNumberFormat="1" applyFont="1" applyBorder="1" applyAlignment="1">
      <alignment vertical="top" wrapText="1"/>
    </xf>
    <xf numFmtId="0" fontId="5" fillId="2" borderId="0" xfId="0" applyNumberFormat="1" applyFont="1" applyFill="1" applyAlignment="1">
      <alignment horizontal="center"/>
    </xf>
    <xf numFmtId="0" fontId="4" fillId="2" borderId="4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8" xfId="0" applyNumberFormat="1" applyFont="1" applyBorder="1" applyAlignment="1">
      <alignment horizontal="center" vertical="center"/>
    </xf>
    <xf numFmtId="0" fontId="4" fillId="0" borderId="19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/>
    </xf>
    <xf numFmtId="0" fontId="5" fillId="2" borderId="7" xfId="0" applyNumberFormat="1" applyFont="1" applyFill="1" applyBorder="1" applyAlignment="1">
      <alignment horizontal="center"/>
    </xf>
    <xf numFmtId="0" fontId="5" fillId="2" borderId="11" xfId="0" applyNumberFormat="1" applyFont="1" applyFill="1" applyBorder="1" applyAlignment="1">
      <alignment horizontal="center"/>
    </xf>
    <xf numFmtId="0" fontId="5" fillId="2" borderId="8" xfId="0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/>
    </xf>
    <xf numFmtId="49" fontId="4" fillId="2" borderId="6" xfId="0" applyNumberFormat="1" applyFont="1" applyFill="1" applyBorder="1" applyAlignment="1">
      <alignment horizontal="center"/>
    </xf>
    <xf numFmtId="0" fontId="24" fillId="2" borderId="4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/>
    </xf>
    <xf numFmtId="0" fontId="8" fillId="2" borderId="9" xfId="0" applyNumberFormat="1" applyFont="1" applyFill="1" applyBorder="1" applyAlignment="1">
      <alignment horizontal="center" vertical="center" wrapText="1"/>
    </xf>
    <xf numFmtId="0" fontId="8" fillId="2" borderId="13" xfId="0" applyNumberFormat="1" applyFont="1" applyFill="1" applyBorder="1" applyAlignment="1">
      <alignment horizontal="center" vertical="center" wrapText="1"/>
    </xf>
    <xf numFmtId="0" fontId="8" fillId="2" borderId="14" xfId="0" applyNumberFormat="1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4" fillId="2" borderId="13" xfId="0" applyNumberFormat="1" applyFont="1" applyFill="1" applyBorder="1" applyAlignment="1">
      <alignment horizontal="center" vertical="center" wrapText="1"/>
    </xf>
    <xf numFmtId="0" fontId="4" fillId="2" borderId="14" xfId="0" applyNumberFormat="1" applyFont="1" applyFill="1" applyBorder="1" applyAlignment="1">
      <alignment horizontal="center" vertical="center" wrapText="1"/>
    </xf>
    <xf numFmtId="0" fontId="8" fillId="2" borderId="10" xfId="0" applyNumberFormat="1" applyFont="1" applyFill="1" applyBorder="1" applyAlignment="1">
      <alignment horizontal="center" vertical="center" wrapText="1"/>
    </xf>
    <xf numFmtId="0" fontId="8" fillId="2" borderId="11" xfId="0" applyNumberFormat="1" applyFont="1" applyFill="1" applyBorder="1" applyAlignment="1">
      <alignment horizontal="center" vertical="center" wrapText="1"/>
    </xf>
    <xf numFmtId="0" fontId="8" fillId="2" borderId="12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 textRotation="90" wrapText="1"/>
    </xf>
    <xf numFmtId="0" fontId="8" fillId="2" borderId="14" xfId="0" applyNumberFormat="1" applyFont="1" applyFill="1" applyBorder="1" applyAlignment="1">
      <alignment horizontal="center" vertical="center" textRotation="90" wrapText="1"/>
    </xf>
    <xf numFmtId="0" fontId="7" fillId="2" borderId="7" xfId="0" applyNumberFormat="1" applyFont="1" applyFill="1" applyBorder="1" applyAlignment="1">
      <alignment horizontal="center" vertical="center"/>
    </xf>
    <xf numFmtId="0" fontId="7" fillId="2" borderId="8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Alignment="1">
      <alignment horizont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Alignment="1">
      <alignment horizontal="center" wrapText="1"/>
    </xf>
    <xf numFmtId="0" fontId="5" fillId="2" borderId="1" xfId="0" applyNumberFormat="1" applyFont="1" applyFill="1" applyBorder="1" applyAlignment="1">
      <alignment horizontal="left"/>
    </xf>
    <xf numFmtId="0" fontId="5" fillId="2" borderId="2" xfId="0" applyNumberFormat="1" applyFont="1" applyFill="1" applyBorder="1" applyAlignment="1">
      <alignment horizontal="left"/>
    </xf>
    <xf numFmtId="0" fontId="5" fillId="2" borderId="3" xfId="0" applyNumberFormat="1" applyFont="1" applyFill="1" applyBorder="1" applyAlignment="1">
      <alignment horizontal="left"/>
    </xf>
    <xf numFmtId="0" fontId="23" fillId="2" borderId="1" xfId="0" applyNumberFormat="1" applyFont="1" applyFill="1" applyBorder="1" applyAlignment="1">
      <alignment horizontal="left" wrapText="1"/>
    </xf>
    <xf numFmtId="0" fontId="5" fillId="2" borderId="2" xfId="0" applyNumberFormat="1" applyFont="1" applyFill="1" applyBorder="1" applyAlignment="1">
      <alignment horizontal="left" wrapText="1"/>
    </xf>
    <xf numFmtId="0" fontId="5" fillId="2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36"/>
  <sheetViews>
    <sheetView tabSelected="1" view="pageBreakPreview" topLeftCell="B2" zoomScale="60" zoomScaleNormal="100" workbookViewId="0">
      <selection activeCell="F217" sqref="F217"/>
    </sheetView>
  </sheetViews>
  <sheetFormatPr defaultColWidth="9" defaultRowHeight="15"/>
  <cols>
    <col min="1" max="1" width="2.7109375" customWidth="1"/>
    <col min="2" max="2" width="3.5703125" customWidth="1"/>
    <col min="3" max="3" width="47" customWidth="1"/>
    <col min="4" max="4" width="8.42578125" customWidth="1"/>
    <col min="5" max="6" width="7" customWidth="1"/>
    <col min="7" max="7" width="8.42578125" style="1" customWidth="1"/>
    <col min="8" max="8" width="9.140625" customWidth="1"/>
    <col min="9" max="9" width="12.42578125" customWidth="1"/>
    <col min="10" max="10" width="14.7109375" style="1" customWidth="1"/>
    <col min="11" max="15" width="6.85546875" customWidth="1"/>
    <col min="16" max="16" width="8.28515625" customWidth="1"/>
  </cols>
  <sheetData>
    <row r="1" spans="1:19" ht="15.75" hidden="1">
      <c r="C1">
        <f>SUM(E163:E166)</f>
        <v>0</v>
      </c>
      <c r="P1" s="2" t="s">
        <v>0</v>
      </c>
    </row>
    <row r="2" spans="1:19" ht="18.75" customHeight="1">
      <c r="A2" s="3"/>
      <c r="B2" s="3"/>
      <c r="C2" s="3"/>
      <c r="D2" s="3"/>
      <c r="E2" s="3"/>
      <c r="F2" s="3"/>
      <c r="G2" s="4"/>
      <c r="H2" s="3"/>
      <c r="I2" s="3"/>
      <c r="J2" s="4"/>
      <c r="K2" s="3"/>
      <c r="L2" s="3"/>
      <c r="M2" s="3"/>
      <c r="N2" s="3"/>
      <c r="O2" s="3" t="s">
        <v>1</v>
      </c>
      <c r="P2" s="3" t="s">
        <v>2</v>
      </c>
    </row>
    <row r="3" spans="1:19" ht="35.25" customHeight="1">
      <c r="A3" s="3"/>
      <c r="B3" s="117" t="s">
        <v>3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</row>
    <row r="4" spans="1:19" ht="21" customHeight="1">
      <c r="A4" s="3"/>
      <c r="B4" s="117" t="s">
        <v>4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</row>
    <row r="5" spans="1:19" ht="30" customHeight="1">
      <c r="A5" s="3"/>
      <c r="B5" s="118" t="s">
        <v>5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20"/>
    </row>
    <row r="6" spans="1:19" ht="28.5" customHeight="1">
      <c r="A6" s="3"/>
      <c r="B6" s="121" t="s">
        <v>203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3"/>
    </row>
    <row r="7" spans="1:19">
      <c r="A7" s="3"/>
      <c r="B7" s="3"/>
      <c r="C7" s="3"/>
      <c r="D7" s="3"/>
      <c r="E7" s="3"/>
      <c r="F7" s="3"/>
      <c r="G7" s="4"/>
      <c r="H7" s="3"/>
      <c r="I7" s="3"/>
      <c r="J7" s="4"/>
      <c r="K7" s="3"/>
      <c r="L7" s="3"/>
      <c r="M7" s="3"/>
      <c r="N7" s="3"/>
      <c r="O7" s="3"/>
      <c r="P7" s="3"/>
    </row>
    <row r="8" spans="1:19" ht="15.75">
      <c r="A8" s="3"/>
      <c r="B8" s="5"/>
      <c r="C8" s="6" t="s">
        <v>6</v>
      </c>
      <c r="D8" s="80" t="s">
        <v>7</v>
      </c>
      <c r="E8" s="98"/>
      <c r="F8" s="98"/>
      <c r="G8" s="81"/>
      <c r="H8" s="5"/>
      <c r="I8" s="5"/>
      <c r="J8" s="8"/>
      <c r="K8" s="5"/>
      <c r="L8" s="9"/>
      <c r="M8" s="5"/>
      <c r="N8" s="9"/>
      <c r="O8" s="5"/>
      <c r="P8" s="5"/>
    </row>
    <row r="9" spans="1:19" ht="12.75" customHeight="1">
      <c r="A9" s="3"/>
      <c r="B9" s="10"/>
      <c r="C9" s="9"/>
      <c r="D9" s="10"/>
      <c r="E9" s="111"/>
      <c r="F9" s="112"/>
      <c r="G9" s="4"/>
      <c r="H9" s="10"/>
      <c r="I9" s="10"/>
      <c r="J9" s="11"/>
      <c r="K9" s="10"/>
      <c r="L9" s="10"/>
      <c r="M9" s="10"/>
      <c r="N9" s="10"/>
      <c r="O9" s="10"/>
      <c r="P9" s="10"/>
    </row>
    <row r="10" spans="1:19" ht="12" customHeight="1">
      <c r="A10" s="3"/>
      <c r="B10" s="12"/>
      <c r="C10" s="6" t="s">
        <v>8</v>
      </c>
      <c r="D10" s="92" t="s">
        <v>9</v>
      </c>
      <c r="E10" s="93"/>
      <c r="F10" s="94"/>
      <c r="G10" s="113" t="s">
        <v>10</v>
      </c>
      <c r="H10" s="113"/>
      <c r="I10" s="113"/>
      <c r="J10" s="113"/>
      <c r="K10" s="113"/>
      <c r="L10" s="80" t="s">
        <v>9</v>
      </c>
      <c r="M10" s="98"/>
      <c r="N10" s="98"/>
      <c r="O10" s="81"/>
      <c r="P10" s="12" t="s">
        <v>11</v>
      </c>
    </row>
    <row r="11" spans="1:19" ht="17.25" customHeight="1">
      <c r="A11" s="3"/>
      <c r="B11" s="13"/>
      <c r="C11" s="13"/>
      <c r="D11" s="13"/>
      <c r="E11" s="13"/>
      <c r="F11" s="13"/>
      <c r="G11" s="14"/>
      <c r="H11" s="13"/>
      <c r="I11" s="13"/>
      <c r="J11" s="14"/>
      <c r="K11" s="13"/>
      <c r="L11" s="13"/>
      <c r="M11" s="13"/>
      <c r="N11" s="13"/>
      <c r="O11" s="13"/>
      <c r="P11" s="13"/>
    </row>
    <row r="12" spans="1:19" ht="48.75" customHeight="1">
      <c r="A12" s="3"/>
      <c r="B12" s="99" t="s">
        <v>12</v>
      </c>
      <c r="C12" s="102" t="s">
        <v>13</v>
      </c>
      <c r="D12" s="105" t="s">
        <v>14</v>
      </c>
      <c r="E12" s="106"/>
      <c r="F12" s="107"/>
      <c r="G12" s="114" t="s">
        <v>15</v>
      </c>
      <c r="H12" s="116"/>
      <c r="I12" s="115"/>
      <c r="J12" s="99" t="s">
        <v>16</v>
      </c>
      <c r="K12" s="114" t="s">
        <v>17</v>
      </c>
      <c r="L12" s="116"/>
      <c r="M12" s="116"/>
      <c r="N12" s="116"/>
      <c r="O12" s="116"/>
      <c r="P12" s="115"/>
    </row>
    <row r="13" spans="1:19" ht="15" customHeight="1">
      <c r="A13" s="3"/>
      <c r="B13" s="100"/>
      <c r="C13" s="103"/>
      <c r="D13" s="99" t="s">
        <v>18</v>
      </c>
      <c r="E13" s="99" t="s">
        <v>19</v>
      </c>
      <c r="F13" s="108"/>
      <c r="G13" s="99" t="s">
        <v>18</v>
      </c>
      <c r="H13" s="99" t="s">
        <v>19</v>
      </c>
      <c r="I13" s="108"/>
      <c r="J13" s="100"/>
      <c r="K13" s="105" t="s">
        <v>20</v>
      </c>
      <c r="L13" s="106"/>
      <c r="M13" s="107"/>
      <c r="N13" s="114" t="s">
        <v>21</v>
      </c>
      <c r="O13" s="116"/>
      <c r="P13" s="115"/>
    </row>
    <row r="14" spans="1:19" ht="58.5" customHeight="1">
      <c r="A14" s="3"/>
      <c r="B14" s="100"/>
      <c r="C14" s="103"/>
      <c r="D14" s="100"/>
      <c r="E14" s="109" t="s">
        <v>20</v>
      </c>
      <c r="F14" s="109" t="s">
        <v>21</v>
      </c>
      <c r="G14" s="100"/>
      <c r="H14" s="109" t="s">
        <v>22</v>
      </c>
      <c r="I14" s="109" t="s">
        <v>21</v>
      </c>
      <c r="J14" s="100"/>
      <c r="K14" s="99" t="s">
        <v>18</v>
      </c>
      <c r="L14" s="99" t="s">
        <v>19</v>
      </c>
      <c r="M14" s="108"/>
      <c r="N14" s="99" t="s">
        <v>18</v>
      </c>
      <c r="O14" s="114" t="s">
        <v>19</v>
      </c>
      <c r="P14" s="115"/>
    </row>
    <row r="15" spans="1:19" ht="44.25" customHeight="1">
      <c r="A15" s="3"/>
      <c r="B15" s="101"/>
      <c r="C15" s="104"/>
      <c r="D15" s="101"/>
      <c r="E15" s="110"/>
      <c r="F15" s="110"/>
      <c r="G15" s="101"/>
      <c r="H15" s="110"/>
      <c r="I15" s="110"/>
      <c r="J15" s="101"/>
      <c r="K15" s="101"/>
      <c r="L15" s="16" t="s">
        <v>23</v>
      </c>
      <c r="M15" s="16" t="s">
        <v>24</v>
      </c>
      <c r="N15" s="101"/>
      <c r="O15" s="16" t="s">
        <v>23</v>
      </c>
      <c r="P15" s="16" t="s">
        <v>24</v>
      </c>
    </row>
    <row r="16" spans="1:19" s="17" customFormat="1" ht="15.75">
      <c r="A16" s="18"/>
      <c r="B16" s="19"/>
      <c r="C16" s="20" t="s">
        <v>25</v>
      </c>
      <c r="D16" s="21">
        <v>27</v>
      </c>
      <c r="E16" s="22"/>
      <c r="F16" s="23"/>
      <c r="G16" s="21">
        <f t="shared" ref="G16:G28" si="0">H16+I16</f>
        <v>27</v>
      </c>
      <c r="H16" s="22">
        <v>11</v>
      </c>
      <c r="I16" s="22">
        <v>16</v>
      </c>
      <c r="J16" s="21">
        <f t="shared" ref="J16:J28" si="1">K16+N16</f>
        <v>8</v>
      </c>
      <c r="K16" s="24">
        <f t="shared" ref="K16:K28" si="2">L16+M16</f>
        <v>2</v>
      </c>
      <c r="L16" s="22">
        <v>1</v>
      </c>
      <c r="M16" s="22">
        <v>1</v>
      </c>
      <c r="N16" s="24">
        <f t="shared" ref="N16:N28" si="3">O16+P16</f>
        <v>6</v>
      </c>
      <c r="O16" s="22">
        <v>6</v>
      </c>
      <c r="P16" s="22">
        <v>0</v>
      </c>
      <c r="Q16" s="25"/>
      <c r="R16" s="25"/>
      <c r="S16" s="25"/>
    </row>
    <row r="17" spans="1:19" s="17" customFormat="1" ht="31.5">
      <c r="A17" s="18"/>
      <c r="B17" s="19"/>
      <c r="C17" s="26" t="s">
        <v>26</v>
      </c>
      <c r="D17" s="21">
        <v>40</v>
      </c>
      <c r="E17" s="22"/>
      <c r="F17" s="22"/>
      <c r="G17" s="21">
        <f t="shared" si="0"/>
        <v>38</v>
      </c>
      <c r="H17" s="22">
        <v>14</v>
      </c>
      <c r="I17" s="22">
        <v>24</v>
      </c>
      <c r="J17" s="21">
        <f t="shared" si="1"/>
        <v>11</v>
      </c>
      <c r="K17" s="24">
        <f t="shared" si="2"/>
        <v>3</v>
      </c>
      <c r="L17" s="22">
        <v>3</v>
      </c>
      <c r="M17" s="22">
        <v>0</v>
      </c>
      <c r="N17" s="24">
        <f t="shared" si="3"/>
        <v>8</v>
      </c>
      <c r="O17" s="22">
        <v>6</v>
      </c>
      <c r="P17" s="22">
        <v>2</v>
      </c>
      <c r="Q17" s="25"/>
      <c r="R17" s="25"/>
      <c r="S17" s="25"/>
    </row>
    <row r="18" spans="1:19" s="17" customFormat="1" ht="15.75">
      <c r="A18" s="18"/>
      <c r="B18" s="19"/>
      <c r="C18" s="20" t="s">
        <v>27</v>
      </c>
      <c r="D18" s="21">
        <v>15</v>
      </c>
      <c r="E18" s="22"/>
      <c r="F18" s="22"/>
      <c r="G18" s="21">
        <f t="shared" si="0"/>
        <v>10</v>
      </c>
      <c r="H18" s="22">
        <v>3</v>
      </c>
      <c r="I18" s="22">
        <v>7</v>
      </c>
      <c r="J18" s="21">
        <f t="shared" si="1"/>
        <v>4</v>
      </c>
      <c r="K18" s="24">
        <f t="shared" si="2"/>
        <v>2</v>
      </c>
      <c r="L18" s="22">
        <v>2</v>
      </c>
      <c r="M18" s="22">
        <v>0</v>
      </c>
      <c r="N18" s="24">
        <f t="shared" si="3"/>
        <v>2</v>
      </c>
      <c r="O18" s="22">
        <v>2</v>
      </c>
      <c r="P18" s="22">
        <v>0</v>
      </c>
      <c r="Q18" s="25"/>
      <c r="R18" s="25"/>
      <c r="S18" s="25"/>
    </row>
    <row r="19" spans="1:19" s="17" customFormat="1" ht="47.25">
      <c r="A19" s="18"/>
      <c r="B19" s="19"/>
      <c r="C19" s="20" t="s">
        <v>28</v>
      </c>
      <c r="D19" s="21">
        <v>8</v>
      </c>
      <c r="E19" s="22"/>
      <c r="F19" s="22"/>
      <c r="G19" s="21">
        <f t="shared" si="0"/>
        <v>8</v>
      </c>
      <c r="H19" s="22">
        <v>4</v>
      </c>
      <c r="I19" s="22">
        <v>4</v>
      </c>
      <c r="J19" s="21">
        <f t="shared" si="1"/>
        <v>3</v>
      </c>
      <c r="K19" s="24">
        <f t="shared" si="2"/>
        <v>1</v>
      </c>
      <c r="L19" s="22">
        <v>1</v>
      </c>
      <c r="M19" s="22">
        <v>0</v>
      </c>
      <c r="N19" s="24">
        <f t="shared" si="3"/>
        <v>2</v>
      </c>
      <c r="O19" s="22">
        <v>2</v>
      </c>
      <c r="P19" s="22">
        <v>0</v>
      </c>
      <c r="Q19" s="25"/>
      <c r="R19" s="25"/>
      <c r="S19" s="25"/>
    </row>
    <row r="20" spans="1:19" s="17" customFormat="1" ht="31.5">
      <c r="A20" s="18"/>
      <c r="B20" s="19"/>
      <c r="C20" s="20" t="s">
        <v>29</v>
      </c>
      <c r="D20" s="21">
        <v>21</v>
      </c>
      <c r="E20" s="22"/>
      <c r="F20" s="22"/>
      <c r="G20" s="21">
        <f t="shared" si="0"/>
        <v>21</v>
      </c>
      <c r="H20" s="22">
        <v>6</v>
      </c>
      <c r="I20" s="22">
        <v>15</v>
      </c>
      <c r="J20" s="21">
        <f t="shared" si="1"/>
        <v>19</v>
      </c>
      <c r="K20" s="24">
        <f t="shared" si="2"/>
        <v>5</v>
      </c>
      <c r="L20" s="22">
        <v>4</v>
      </c>
      <c r="M20" s="22">
        <v>1</v>
      </c>
      <c r="N20" s="24">
        <f t="shared" si="3"/>
        <v>14</v>
      </c>
      <c r="O20" s="22">
        <v>11</v>
      </c>
      <c r="P20" s="22">
        <v>3</v>
      </c>
      <c r="Q20" s="25"/>
      <c r="R20" s="25"/>
      <c r="S20" s="25"/>
    </row>
    <row r="21" spans="1:19" s="17" customFormat="1" ht="31.5">
      <c r="A21" s="18"/>
      <c r="B21" s="19"/>
      <c r="C21" s="20" t="s">
        <v>30</v>
      </c>
      <c r="D21" s="21">
        <v>13</v>
      </c>
      <c r="E21" s="22"/>
      <c r="F21" s="22"/>
      <c r="G21" s="21">
        <f t="shared" si="0"/>
        <v>13</v>
      </c>
      <c r="H21" s="22">
        <v>3</v>
      </c>
      <c r="I21" s="22">
        <v>10</v>
      </c>
      <c r="J21" s="21">
        <f t="shared" si="1"/>
        <v>11</v>
      </c>
      <c r="K21" s="24">
        <f t="shared" si="2"/>
        <v>2</v>
      </c>
      <c r="L21" s="22">
        <v>2</v>
      </c>
      <c r="M21" s="22">
        <v>0</v>
      </c>
      <c r="N21" s="24">
        <f t="shared" si="3"/>
        <v>9</v>
      </c>
      <c r="O21" s="22">
        <v>8</v>
      </c>
      <c r="P21" s="22">
        <v>1</v>
      </c>
      <c r="Q21" s="25"/>
      <c r="R21" s="25"/>
      <c r="S21" s="25"/>
    </row>
    <row r="22" spans="1:19" s="17" customFormat="1" ht="31.5">
      <c r="A22" s="18"/>
      <c r="B22" s="19"/>
      <c r="C22" s="20" t="s">
        <v>31</v>
      </c>
      <c r="D22" s="21">
        <v>3</v>
      </c>
      <c r="E22" s="22"/>
      <c r="F22" s="22"/>
      <c r="G22" s="21">
        <f t="shared" si="0"/>
        <v>3</v>
      </c>
      <c r="H22" s="22">
        <v>3</v>
      </c>
      <c r="I22" s="22">
        <v>0</v>
      </c>
      <c r="J22" s="21">
        <f t="shared" si="1"/>
        <v>3</v>
      </c>
      <c r="K22" s="24">
        <f t="shared" si="2"/>
        <v>0</v>
      </c>
      <c r="L22" s="22">
        <v>0</v>
      </c>
      <c r="M22" s="22">
        <v>0</v>
      </c>
      <c r="N22" s="24">
        <f t="shared" si="3"/>
        <v>3</v>
      </c>
      <c r="O22" s="22">
        <v>2</v>
      </c>
      <c r="P22" s="22">
        <v>1</v>
      </c>
      <c r="Q22" s="25"/>
      <c r="R22" s="25"/>
      <c r="S22" s="25"/>
    </row>
    <row r="23" spans="1:19" s="17" customFormat="1" ht="31.5">
      <c r="A23" s="18"/>
      <c r="B23" s="19"/>
      <c r="C23" s="20" t="s">
        <v>32</v>
      </c>
      <c r="D23" s="21">
        <v>15</v>
      </c>
      <c r="E23" s="22"/>
      <c r="F23" s="22"/>
      <c r="G23" s="21">
        <f t="shared" si="0"/>
        <v>15</v>
      </c>
      <c r="H23" s="27">
        <v>6</v>
      </c>
      <c r="I23" s="27">
        <v>9</v>
      </c>
      <c r="J23" s="21">
        <f t="shared" si="1"/>
        <v>11</v>
      </c>
      <c r="K23" s="24">
        <f t="shared" si="2"/>
        <v>5</v>
      </c>
      <c r="L23" s="22">
        <v>1</v>
      </c>
      <c r="M23" s="22">
        <v>4</v>
      </c>
      <c r="N23" s="24">
        <f t="shared" si="3"/>
        <v>6</v>
      </c>
      <c r="O23" s="22">
        <v>6</v>
      </c>
      <c r="P23" s="22">
        <v>0</v>
      </c>
      <c r="Q23" s="25"/>
      <c r="R23" s="25"/>
      <c r="S23" s="25"/>
    </row>
    <row r="24" spans="1:19" s="17" customFormat="1" ht="31.5">
      <c r="A24" s="18"/>
      <c r="B24" s="19"/>
      <c r="C24" s="20" t="s">
        <v>33</v>
      </c>
      <c r="D24" s="21">
        <v>12</v>
      </c>
      <c r="E24" s="22"/>
      <c r="F24" s="22"/>
      <c r="G24" s="21">
        <f t="shared" si="0"/>
        <v>12</v>
      </c>
      <c r="H24" s="27">
        <v>5</v>
      </c>
      <c r="I24" s="27">
        <v>7</v>
      </c>
      <c r="J24" s="21">
        <f t="shared" si="1"/>
        <v>11</v>
      </c>
      <c r="K24" s="24">
        <f t="shared" si="2"/>
        <v>5</v>
      </c>
      <c r="L24" s="22">
        <v>2</v>
      </c>
      <c r="M24" s="22">
        <v>3</v>
      </c>
      <c r="N24" s="24">
        <f t="shared" si="3"/>
        <v>6</v>
      </c>
      <c r="O24" s="22">
        <v>4</v>
      </c>
      <c r="P24" s="22">
        <v>2</v>
      </c>
      <c r="Q24" s="25"/>
      <c r="R24" s="25"/>
      <c r="S24" s="25"/>
    </row>
    <row r="25" spans="1:19" s="17" customFormat="1" ht="15.75">
      <c r="A25" s="18"/>
      <c r="B25" s="19"/>
      <c r="C25" s="20" t="s">
        <v>34</v>
      </c>
      <c r="D25" s="21">
        <v>6</v>
      </c>
      <c r="E25" s="22"/>
      <c r="F25" s="22"/>
      <c r="G25" s="21">
        <f t="shared" si="0"/>
        <v>4</v>
      </c>
      <c r="H25" s="22">
        <v>2</v>
      </c>
      <c r="I25" s="22">
        <v>2</v>
      </c>
      <c r="J25" s="21">
        <f t="shared" si="1"/>
        <v>3</v>
      </c>
      <c r="K25" s="24">
        <f t="shared" si="2"/>
        <v>1</v>
      </c>
      <c r="L25" s="22">
        <v>1</v>
      </c>
      <c r="M25" s="22">
        <v>0</v>
      </c>
      <c r="N25" s="24">
        <f t="shared" si="3"/>
        <v>2</v>
      </c>
      <c r="O25" s="22">
        <v>2</v>
      </c>
      <c r="P25" s="22">
        <v>0</v>
      </c>
      <c r="Q25" s="25"/>
      <c r="R25" s="25"/>
      <c r="S25" s="25"/>
    </row>
    <row r="26" spans="1:19" s="17" customFormat="1" ht="15.75">
      <c r="A26" s="18"/>
      <c r="B26" s="19"/>
      <c r="C26" s="28" t="s">
        <v>35</v>
      </c>
      <c r="D26" s="21">
        <v>7</v>
      </c>
      <c r="E26" s="22"/>
      <c r="F26" s="22"/>
      <c r="G26" s="21">
        <f t="shared" si="0"/>
        <v>7</v>
      </c>
      <c r="H26" s="22">
        <v>3</v>
      </c>
      <c r="I26" s="22">
        <v>4</v>
      </c>
      <c r="J26" s="21">
        <f t="shared" si="1"/>
        <v>6</v>
      </c>
      <c r="K26" s="24">
        <f t="shared" si="2"/>
        <v>2</v>
      </c>
      <c r="L26" s="22">
        <v>2</v>
      </c>
      <c r="M26" s="22">
        <v>0</v>
      </c>
      <c r="N26" s="24">
        <f t="shared" si="3"/>
        <v>4</v>
      </c>
      <c r="O26" s="22">
        <v>4</v>
      </c>
      <c r="P26" s="22">
        <v>0</v>
      </c>
      <c r="Q26" s="25"/>
      <c r="R26" s="25"/>
      <c r="S26" s="25"/>
    </row>
    <row r="27" spans="1:19" s="29" customFormat="1" ht="31.5">
      <c r="A27" s="18"/>
      <c r="B27" s="19"/>
      <c r="C27" s="20" t="s">
        <v>36</v>
      </c>
      <c r="D27" s="24">
        <v>33</v>
      </c>
      <c r="E27" s="22"/>
      <c r="F27" s="22"/>
      <c r="G27" s="21">
        <f t="shared" si="0"/>
        <v>25</v>
      </c>
      <c r="H27" s="30">
        <v>8</v>
      </c>
      <c r="I27" s="30">
        <v>17</v>
      </c>
      <c r="J27" s="21">
        <f t="shared" si="1"/>
        <v>19</v>
      </c>
      <c r="K27" s="24">
        <f t="shared" si="2"/>
        <v>8</v>
      </c>
      <c r="L27" s="30">
        <v>8</v>
      </c>
      <c r="M27" s="21">
        <v>0</v>
      </c>
      <c r="N27" s="24">
        <f t="shared" si="3"/>
        <v>11</v>
      </c>
      <c r="O27" s="30">
        <v>10</v>
      </c>
      <c r="P27" s="21">
        <v>1</v>
      </c>
      <c r="Q27" s="25"/>
    </row>
    <row r="28" spans="1:19" s="31" customFormat="1" ht="15.75">
      <c r="A28" s="3"/>
      <c r="B28" s="32"/>
      <c r="C28" s="20" t="s">
        <v>37</v>
      </c>
      <c r="D28" s="21">
        <v>1</v>
      </c>
      <c r="E28" s="22"/>
      <c r="F28" s="22"/>
      <c r="G28" s="21">
        <f t="shared" si="0"/>
        <v>0</v>
      </c>
      <c r="H28" s="22">
        <v>0</v>
      </c>
      <c r="I28" s="22">
        <v>0</v>
      </c>
      <c r="J28" s="21">
        <f t="shared" si="1"/>
        <v>0</v>
      </c>
      <c r="K28" s="24">
        <f t="shared" si="2"/>
        <v>0</v>
      </c>
      <c r="L28" s="22">
        <v>0</v>
      </c>
      <c r="M28" s="22">
        <v>0</v>
      </c>
      <c r="N28" s="24">
        <f t="shared" si="3"/>
        <v>0</v>
      </c>
      <c r="O28" s="22">
        <v>0</v>
      </c>
      <c r="P28" s="22">
        <v>0</v>
      </c>
      <c r="Q28"/>
    </row>
    <row r="29" spans="1:19" s="31" customFormat="1" ht="15.75">
      <c r="A29" s="3"/>
      <c r="B29" s="32"/>
      <c r="C29" s="33" t="s">
        <v>38</v>
      </c>
      <c r="D29" s="34">
        <f>SUM(D16:D28)</f>
        <v>201</v>
      </c>
      <c r="E29" s="34">
        <f>E16</f>
        <v>0</v>
      </c>
      <c r="F29" s="34">
        <f>F16</f>
        <v>0</v>
      </c>
      <c r="G29" s="34">
        <f t="shared" ref="G29:P29" si="4">SUM(G16:G28)</f>
        <v>183</v>
      </c>
      <c r="H29" s="34">
        <f t="shared" si="4"/>
        <v>68</v>
      </c>
      <c r="I29" s="34">
        <f t="shared" si="4"/>
        <v>115</v>
      </c>
      <c r="J29" s="34">
        <f t="shared" si="4"/>
        <v>109</v>
      </c>
      <c r="K29" s="34">
        <f t="shared" si="4"/>
        <v>36</v>
      </c>
      <c r="L29" s="34">
        <f t="shared" si="4"/>
        <v>27</v>
      </c>
      <c r="M29" s="34">
        <f t="shared" si="4"/>
        <v>9</v>
      </c>
      <c r="N29" s="34">
        <f t="shared" si="4"/>
        <v>73</v>
      </c>
      <c r="O29" s="34">
        <f t="shared" si="4"/>
        <v>63</v>
      </c>
      <c r="P29" s="34">
        <f t="shared" si="4"/>
        <v>10</v>
      </c>
      <c r="Q29"/>
    </row>
    <row r="30" spans="1:19" s="31" customFormat="1" ht="15.75">
      <c r="A30" s="3"/>
      <c r="B30" s="32"/>
      <c r="C30" s="35" t="s">
        <v>25</v>
      </c>
      <c r="D30" s="21">
        <v>15</v>
      </c>
      <c r="E30" s="22"/>
      <c r="F30" s="22"/>
      <c r="G30" s="21">
        <f t="shared" ref="G30:G35" si="5">H30+I30</f>
        <v>15</v>
      </c>
      <c r="H30" s="22">
        <v>6</v>
      </c>
      <c r="I30" s="22">
        <v>9</v>
      </c>
      <c r="J30" s="21">
        <f t="shared" ref="J30:J35" si="6">K30+N30</f>
        <v>2</v>
      </c>
      <c r="K30" s="24">
        <f t="shared" ref="K30:K35" si="7">L30+M30</f>
        <v>0</v>
      </c>
      <c r="L30" s="22"/>
      <c r="M30" s="22"/>
      <c r="N30" s="24">
        <f t="shared" ref="N30:N35" si="8">O30+P30</f>
        <v>2</v>
      </c>
      <c r="O30" s="22">
        <v>2</v>
      </c>
      <c r="P30" s="22"/>
      <c r="Q30"/>
    </row>
    <row r="31" spans="1:19" s="31" customFormat="1" ht="31.5">
      <c r="A31" s="3"/>
      <c r="B31" s="32"/>
      <c r="C31" s="36" t="s">
        <v>39</v>
      </c>
      <c r="D31" s="21">
        <v>30</v>
      </c>
      <c r="E31" s="22"/>
      <c r="F31" s="22"/>
      <c r="G31" s="21">
        <f t="shared" si="5"/>
        <v>13</v>
      </c>
      <c r="H31" s="22">
        <v>2</v>
      </c>
      <c r="I31" s="22">
        <v>11</v>
      </c>
      <c r="J31" s="21">
        <f t="shared" si="6"/>
        <v>7</v>
      </c>
      <c r="K31" s="24">
        <f t="shared" si="7"/>
        <v>2</v>
      </c>
      <c r="L31" s="22">
        <v>2</v>
      </c>
      <c r="M31" s="22"/>
      <c r="N31" s="24">
        <f t="shared" si="8"/>
        <v>5</v>
      </c>
      <c r="O31" s="22">
        <v>4</v>
      </c>
      <c r="P31" s="22">
        <v>1</v>
      </c>
      <c r="Q31"/>
    </row>
    <row r="32" spans="1:19" s="31" customFormat="1" ht="15.75">
      <c r="A32" s="3"/>
      <c r="B32" s="32"/>
      <c r="C32" s="36" t="s">
        <v>40</v>
      </c>
      <c r="D32" s="21">
        <v>2</v>
      </c>
      <c r="E32" s="22"/>
      <c r="F32" s="22"/>
      <c r="G32" s="21">
        <f t="shared" si="5"/>
        <v>0</v>
      </c>
      <c r="H32" s="22"/>
      <c r="I32" s="22"/>
      <c r="J32" s="21">
        <f t="shared" si="6"/>
        <v>0</v>
      </c>
      <c r="K32" s="24">
        <f t="shared" si="7"/>
        <v>0</v>
      </c>
      <c r="L32" s="22"/>
      <c r="M32" s="22"/>
      <c r="N32" s="24">
        <f t="shared" si="8"/>
        <v>0</v>
      </c>
      <c r="O32" s="22"/>
      <c r="P32" s="22"/>
      <c r="Q32"/>
    </row>
    <row r="33" spans="1:19" s="31" customFormat="1" ht="15.75">
      <c r="A33" s="3"/>
      <c r="B33" s="32"/>
      <c r="C33" s="36" t="s">
        <v>41</v>
      </c>
      <c r="D33" s="21">
        <v>11</v>
      </c>
      <c r="E33" s="22"/>
      <c r="F33" s="22"/>
      <c r="G33" s="21">
        <f t="shared" si="5"/>
        <v>11</v>
      </c>
      <c r="H33" s="22">
        <v>5</v>
      </c>
      <c r="I33" s="22">
        <v>6</v>
      </c>
      <c r="J33" s="21">
        <f t="shared" si="6"/>
        <v>2</v>
      </c>
      <c r="K33" s="24">
        <f t="shared" si="7"/>
        <v>0</v>
      </c>
      <c r="L33" s="22"/>
      <c r="M33" s="22"/>
      <c r="N33" s="24">
        <f t="shared" si="8"/>
        <v>2</v>
      </c>
      <c r="O33" s="22">
        <v>2</v>
      </c>
      <c r="P33" s="22"/>
      <c r="Q33"/>
    </row>
    <row r="34" spans="1:19" s="31" customFormat="1" ht="15.75">
      <c r="A34" s="3"/>
      <c r="B34" s="32"/>
      <c r="C34" s="36" t="s">
        <v>42</v>
      </c>
      <c r="D34" s="24">
        <v>2</v>
      </c>
      <c r="E34" s="22"/>
      <c r="F34" s="22"/>
      <c r="G34" s="21">
        <f t="shared" si="5"/>
        <v>2</v>
      </c>
      <c r="H34" s="21">
        <v>1</v>
      </c>
      <c r="I34" s="21">
        <v>1</v>
      </c>
      <c r="J34" s="21">
        <f t="shared" si="6"/>
        <v>2</v>
      </c>
      <c r="K34" s="24">
        <f t="shared" si="7"/>
        <v>1</v>
      </c>
      <c r="L34" s="21">
        <v>1</v>
      </c>
      <c r="M34" s="21"/>
      <c r="N34" s="24">
        <f t="shared" si="8"/>
        <v>1</v>
      </c>
      <c r="O34" s="21">
        <v>1</v>
      </c>
      <c r="P34" s="21"/>
      <c r="Q34"/>
    </row>
    <row r="35" spans="1:19" s="31" customFormat="1" ht="15.75">
      <c r="A35" s="3"/>
      <c r="B35" s="32"/>
      <c r="C35" s="37" t="s">
        <v>43</v>
      </c>
      <c r="D35" s="21">
        <v>19</v>
      </c>
      <c r="E35" s="22"/>
      <c r="F35" s="22"/>
      <c r="G35" s="21">
        <f t="shared" si="5"/>
        <v>7</v>
      </c>
      <c r="H35" s="22">
        <v>2</v>
      </c>
      <c r="I35" s="22">
        <v>5</v>
      </c>
      <c r="J35" s="21">
        <f t="shared" si="6"/>
        <v>3</v>
      </c>
      <c r="K35" s="24">
        <f t="shared" si="7"/>
        <v>0</v>
      </c>
      <c r="L35" s="22"/>
      <c r="M35" s="22"/>
      <c r="N35" s="24">
        <f t="shared" si="8"/>
        <v>3</v>
      </c>
      <c r="O35" s="22">
        <v>3</v>
      </c>
      <c r="P35" s="22"/>
      <c r="Q35"/>
    </row>
    <row r="36" spans="1:19" s="31" customFormat="1" ht="15.75">
      <c r="A36" s="3"/>
      <c r="B36" s="32"/>
      <c r="C36" s="38" t="s">
        <v>44</v>
      </c>
      <c r="D36" s="34">
        <f>SUM(D30:D35)</f>
        <v>79</v>
      </c>
      <c r="E36" s="34">
        <f>E30</f>
        <v>0</v>
      </c>
      <c r="F36" s="34">
        <f>F30</f>
        <v>0</v>
      </c>
      <c r="G36" s="34">
        <f t="shared" ref="G36:P36" si="9">SUM(G30:G35)</f>
        <v>48</v>
      </c>
      <c r="H36" s="34">
        <f t="shared" si="9"/>
        <v>16</v>
      </c>
      <c r="I36" s="34">
        <f t="shared" si="9"/>
        <v>32</v>
      </c>
      <c r="J36" s="34">
        <f t="shared" si="9"/>
        <v>16</v>
      </c>
      <c r="K36" s="34">
        <f t="shared" si="9"/>
        <v>3</v>
      </c>
      <c r="L36" s="34">
        <f t="shared" si="9"/>
        <v>3</v>
      </c>
      <c r="M36" s="34">
        <f t="shared" si="9"/>
        <v>0</v>
      </c>
      <c r="N36" s="34">
        <f t="shared" si="9"/>
        <v>13</v>
      </c>
      <c r="O36" s="34">
        <f t="shared" si="9"/>
        <v>12</v>
      </c>
      <c r="P36" s="34">
        <f t="shared" si="9"/>
        <v>1</v>
      </c>
      <c r="Q36"/>
    </row>
    <row r="37" spans="1:19" s="31" customFormat="1" ht="15.75">
      <c r="A37" s="3"/>
      <c r="B37" s="32"/>
      <c r="C37" s="35" t="s">
        <v>25</v>
      </c>
      <c r="D37" s="21">
        <v>30</v>
      </c>
      <c r="E37" s="22"/>
      <c r="F37" s="22"/>
      <c r="G37" s="21">
        <f>H37+I37</f>
        <v>30</v>
      </c>
      <c r="H37" s="22">
        <v>12</v>
      </c>
      <c r="I37" s="22">
        <v>18</v>
      </c>
      <c r="J37" s="21">
        <f>K37+N37</f>
        <v>7</v>
      </c>
      <c r="K37" s="24">
        <f>L37+M37</f>
        <v>4</v>
      </c>
      <c r="L37" s="22">
        <v>3</v>
      </c>
      <c r="M37" s="22">
        <v>1</v>
      </c>
      <c r="N37" s="24">
        <f>O37+P37</f>
        <v>3</v>
      </c>
      <c r="O37" s="22">
        <v>2</v>
      </c>
      <c r="P37" s="22">
        <v>1</v>
      </c>
      <c r="Q37"/>
    </row>
    <row r="38" spans="1:19" s="31" customFormat="1" ht="15.75">
      <c r="A38" s="3"/>
      <c r="B38" s="32"/>
      <c r="C38" s="35" t="s">
        <v>45</v>
      </c>
      <c r="D38" s="21"/>
      <c r="E38" s="22"/>
      <c r="F38" s="22"/>
      <c r="G38" s="21">
        <f>H38+I38</f>
        <v>10</v>
      </c>
      <c r="H38" s="22">
        <v>6</v>
      </c>
      <c r="I38" s="22">
        <v>4</v>
      </c>
      <c r="J38" s="21">
        <f>K38+N38</f>
        <v>4</v>
      </c>
      <c r="K38" s="24">
        <f>L38+M38</f>
        <v>3</v>
      </c>
      <c r="L38" s="22">
        <v>3</v>
      </c>
      <c r="M38" s="22">
        <v>0</v>
      </c>
      <c r="N38" s="24">
        <f>O38+P38</f>
        <v>1</v>
      </c>
      <c r="O38" s="22">
        <v>1</v>
      </c>
      <c r="P38" s="22">
        <v>0</v>
      </c>
      <c r="Q38"/>
    </row>
    <row r="39" spans="1:19" s="31" customFormat="1" ht="15.75">
      <c r="A39" s="3"/>
      <c r="B39" s="32"/>
      <c r="C39" s="35" t="s">
        <v>46</v>
      </c>
      <c r="D39" s="21"/>
      <c r="E39" s="22"/>
      <c r="F39" s="22"/>
      <c r="G39" s="21">
        <f>H39+I39</f>
        <v>9</v>
      </c>
      <c r="H39" s="22">
        <v>4</v>
      </c>
      <c r="I39" s="22">
        <v>5</v>
      </c>
      <c r="J39" s="21">
        <f>K39+N39</f>
        <v>9</v>
      </c>
      <c r="K39" s="24">
        <f>L39+M39</f>
        <v>4</v>
      </c>
      <c r="L39" s="22">
        <v>1</v>
      </c>
      <c r="M39" s="22">
        <v>3</v>
      </c>
      <c r="N39" s="24">
        <f>O39+P39</f>
        <v>5</v>
      </c>
      <c r="O39" s="22">
        <v>3</v>
      </c>
      <c r="P39" s="22">
        <v>2</v>
      </c>
      <c r="Q39"/>
    </row>
    <row r="40" spans="1:19" s="31" customFormat="1" ht="15.75">
      <c r="A40" s="3"/>
      <c r="B40" s="32"/>
      <c r="C40" s="20" t="s">
        <v>47</v>
      </c>
      <c r="D40" s="21"/>
      <c r="E40" s="22"/>
      <c r="F40" s="22"/>
      <c r="G40" s="21">
        <f>H40+I40</f>
        <v>3</v>
      </c>
      <c r="H40" s="21">
        <v>1</v>
      </c>
      <c r="I40" s="21">
        <v>2</v>
      </c>
      <c r="J40" s="21">
        <f>K40+N40</f>
        <v>3</v>
      </c>
      <c r="K40" s="24">
        <f>L40+M40</f>
        <v>1</v>
      </c>
      <c r="L40" s="21">
        <v>1</v>
      </c>
      <c r="M40" s="21">
        <v>0</v>
      </c>
      <c r="N40" s="24">
        <f>O40+P40</f>
        <v>2</v>
      </c>
      <c r="O40" s="21">
        <v>2</v>
      </c>
      <c r="P40" s="21">
        <v>0</v>
      </c>
      <c r="Q40"/>
    </row>
    <row r="41" spans="1:19" s="31" customFormat="1" ht="15.75">
      <c r="A41" s="3"/>
      <c r="B41" s="32"/>
      <c r="C41" s="20" t="s">
        <v>48</v>
      </c>
      <c r="D41" s="21"/>
      <c r="E41" s="22"/>
      <c r="F41" s="22"/>
      <c r="G41" s="21">
        <f>H41+I41</f>
        <v>8</v>
      </c>
      <c r="H41" s="22">
        <v>1</v>
      </c>
      <c r="I41" s="22">
        <v>7</v>
      </c>
      <c r="J41" s="21">
        <f>K41+N41</f>
        <v>6</v>
      </c>
      <c r="K41" s="24">
        <f>L41+M41</f>
        <v>1</v>
      </c>
      <c r="L41" s="22">
        <v>1</v>
      </c>
      <c r="M41" s="22">
        <v>0</v>
      </c>
      <c r="N41" s="24">
        <f>O41+P41</f>
        <v>5</v>
      </c>
      <c r="O41" s="22">
        <v>5</v>
      </c>
      <c r="P41" s="22">
        <v>0</v>
      </c>
      <c r="Q41"/>
    </row>
    <row r="42" spans="1:19" s="31" customFormat="1" ht="15.75">
      <c r="A42" s="3"/>
      <c r="B42" s="32"/>
      <c r="C42" s="38" t="s">
        <v>49</v>
      </c>
      <c r="D42" s="34">
        <f>SUM(D37:D41)</f>
        <v>30</v>
      </c>
      <c r="E42" s="34">
        <f>E37</f>
        <v>0</v>
      </c>
      <c r="F42" s="34">
        <f>F37</f>
        <v>0</v>
      </c>
      <c r="G42" s="34">
        <f t="shared" ref="G42:P42" si="10">SUM(G37:G41)</f>
        <v>60</v>
      </c>
      <c r="H42" s="34">
        <f t="shared" si="10"/>
        <v>24</v>
      </c>
      <c r="I42" s="34">
        <f t="shared" si="10"/>
        <v>36</v>
      </c>
      <c r="J42" s="34">
        <f t="shared" si="10"/>
        <v>29</v>
      </c>
      <c r="K42" s="34">
        <f t="shared" si="10"/>
        <v>13</v>
      </c>
      <c r="L42" s="34">
        <f t="shared" si="10"/>
        <v>9</v>
      </c>
      <c r="M42" s="34">
        <f t="shared" si="10"/>
        <v>4</v>
      </c>
      <c r="N42" s="34">
        <f t="shared" si="10"/>
        <v>16</v>
      </c>
      <c r="O42" s="34">
        <f t="shared" si="10"/>
        <v>13</v>
      </c>
      <c r="P42" s="34">
        <f t="shared" si="10"/>
        <v>3</v>
      </c>
      <c r="Q42"/>
      <c r="S42" s="31" t="s">
        <v>50</v>
      </c>
    </row>
    <row r="43" spans="1:19" s="31" customFormat="1" ht="15.75">
      <c r="A43" s="3"/>
      <c r="B43" s="32"/>
      <c r="C43" s="35" t="s">
        <v>25</v>
      </c>
      <c r="D43" s="21"/>
      <c r="E43" s="22"/>
      <c r="F43" s="22"/>
      <c r="G43" s="21">
        <f>H43+I43</f>
        <v>12</v>
      </c>
      <c r="H43" s="22">
        <v>4</v>
      </c>
      <c r="I43" s="22">
        <v>8</v>
      </c>
      <c r="J43" s="21">
        <f>K43+N43</f>
        <v>3</v>
      </c>
      <c r="K43" s="24">
        <f>L43+M43</f>
        <v>1</v>
      </c>
      <c r="L43" s="22">
        <v>1</v>
      </c>
      <c r="M43" s="22">
        <v>0</v>
      </c>
      <c r="N43" s="24">
        <f>O43+P43</f>
        <v>2</v>
      </c>
      <c r="O43" s="22">
        <v>2</v>
      </c>
      <c r="P43" s="22">
        <v>0</v>
      </c>
      <c r="Q43"/>
    </row>
    <row r="44" spans="1:19" s="31" customFormat="1" ht="15.75">
      <c r="A44" s="3"/>
      <c r="B44" s="32"/>
      <c r="C44" s="35" t="s">
        <v>51</v>
      </c>
      <c r="D44" s="21"/>
      <c r="E44" s="22"/>
      <c r="F44" s="22"/>
      <c r="G44" s="21">
        <f>H44+I44</f>
        <v>10</v>
      </c>
      <c r="H44" s="22">
        <v>3</v>
      </c>
      <c r="I44" s="22">
        <v>7</v>
      </c>
      <c r="J44" s="21">
        <f>K44+N44</f>
        <v>6</v>
      </c>
      <c r="K44" s="24">
        <f>L44+M44</f>
        <v>1</v>
      </c>
      <c r="L44" s="22">
        <v>1</v>
      </c>
      <c r="M44" s="22">
        <v>0</v>
      </c>
      <c r="N44" s="24">
        <f>O44+P44</f>
        <v>5</v>
      </c>
      <c r="O44" s="22">
        <v>3</v>
      </c>
      <c r="P44" s="22">
        <v>2</v>
      </c>
      <c r="Q44"/>
    </row>
    <row r="45" spans="1:19" s="31" customFormat="1" ht="15.75">
      <c r="A45" s="3"/>
      <c r="B45" s="32"/>
      <c r="C45" s="35" t="s">
        <v>52</v>
      </c>
      <c r="D45" s="21"/>
      <c r="E45" s="22"/>
      <c r="F45" s="22"/>
      <c r="G45" s="21">
        <f>H45+I45</f>
        <v>4</v>
      </c>
      <c r="H45" s="21">
        <v>2</v>
      </c>
      <c r="I45" s="21">
        <v>2</v>
      </c>
      <c r="J45" s="21">
        <f>K45+N45</f>
        <v>3</v>
      </c>
      <c r="K45" s="24">
        <f>L45+M45</f>
        <v>2</v>
      </c>
      <c r="L45" s="21">
        <v>2</v>
      </c>
      <c r="M45" s="21">
        <v>0</v>
      </c>
      <c r="N45" s="24">
        <f>O45+P45</f>
        <v>1</v>
      </c>
      <c r="O45" s="21">
        <v>1</v>
      </c>
      <c r="P45" s="21">
        <v>0</v>
      </c>
      <c r="Q45"/>
    </row>
    <row r="46" spans="1:19" s="31" customFormat="1" ht="31.5">
      <c r="A46" s="3"/>
      <c r="B46" s="32"/>
      <c r="C46" s="39" t="s">
        <v>53</v>
      </c>
      <c r="D46" s="21"/>
      <c r="E46" s="22"/>
      <c r="F46" s="22"/>
      <c r="G46" s="21">
        <f>H46+I46</f>
        <v>3</v>
      </c>
      <c r="H46" s="22">
        <v>2</v>
      </c>
      <c r="I46" s="22">
        <v>1</v>
      </c>
      <c r="J46" s="21">
        <f>K46+N46</f>
        <v>3</v>
      </c>
      <c r="K46" s="24">
        <f>L46+M46</f>
        <v>2</v>
      </c>
      <c r="L46" s="22">
        <v>2</v>
      </c>
      <c r="M46" s="22">
        <v>0</v>
      </c>
      <c r="N46" s="24">
        <f>O46+P46</f>
        <v>1</v>
      </c>
      <c r="O46" s="22">
        <v>1</v>
      </c>
      <c r="P46" s="22">
        <v>0</v>
      </c>
      <c r="Q46"/>
    </row>
    <row r="47" spans="1:19" s="31" customFormat="1" ht="15.75">
      <c r="A47" s="3"/>
      <c r="B47" s="32"/>
      <c r="C47" s="20" t="s">
        <v>54</v>
      </c>
      <c r="D47" s="21"/>
      <c r="E47" s="22"/>
      <c r="F47" s="22"/>
      <c r="G47" s="21">
        <f>H47+I47</f>
        <v>12</v>
      </c>
      <c r="H47" s="22">
        <v>4</v>
      </c>
      <c r="I47" s="22">
        <v>8</v>
      </c>
      <c r="J47" s="21">
        <f>K47+N47</f>
        <v>8</v>
      </c>
      <c r="K47" s="24">
        <f>L47+M47</f>
        <v>4</v>
      </c>
      <c r="L47" s="22">
        <v>1</v>
      </c>
      <c r="M47" s="22">
        <v>3</v>
      </c>
      <c r="N47" s="24">
        <f>O47+P47</f>
        <v>4</v>
      </c>
      <c r="O47" s="22">
        <v>3</v>
      </c>
      <c r="P47" s="22">
        <v>1</v>
      </c>
      <c r="Q47"/>
    </row>
    <row r="48" spans="1:19" s="31" customFormat="1" ht="15.75">
      <c r="A48" s="3"/>
      <c r="B48" s="32"/>
      <c r="C48" s="40" t="s">
        <v>55</v>
      </c>
      <c r="D48" s="34">
        <f>SUM(D43:D47)</f>
        <v>0</v>
      </c>
      <c r="E48" s="34">
        <f>E43</f>
        <v>0</v>
      </c>
      <c r="F48" s="34">
        <f>F43</f>
        <v>0</v>
      </c>
      <c r="G48" s="34">
        <f t="shared" ref="G48:P48" si="11">SUM(G43:G47)</f>
        <v>41</v>
      </c>
      <c r="H48" s="34">
        <f t="shared" si="11"/>
        <v>15</v>
      </c>
      <c r="I48" s="34">
        <f t="shared" si="11"/>
        <v>26</v>
      </c>
      <c r="J48" s="34">
        <f t="shared" si="11"/>
        <v>23</v>
      </c>
      <c r="K48" s="34">
        <f t="shared" si="11"/>
        <v>10</v>
      </c>
      <c r="L48" s="34">
        <f t="shared" si="11"/>
        <v>7</v>
      </c>
      <c r="M48" s="34">
        <f t="shared" si="11"/>
        <v>3</v>
      </c>
      <c r="N48" s="34">
        <f t="shared" si="11"/>
        <v>13</v>
      </c>
      <c r="O48" s="34">
        <f t="shared" si="11"/>
        <v>10</v>
      </c>
      <c r="P48" s="34">
        <f t="shared" si="11"/>
        <v>3</v>
      </c>
      <c r="Q48"/>
    </row>
    <row r="49" spans="1:17" s="31" customFormat="1" ht="15.75">
      <c r="A49" s="3"/>
      <c r="B49" s="32"/>
      <c r="C49" s="35" t="s">
        <v>25</v>
      </c>
      <c r="D49" s="21">
        <v>20</v>
      </c>
      <c r="E49" s="22"/>
      <c r="F49" s="22"/>
      <c r="G49" s="21">
        <f>H49+I49</f>
        <v>20</v>
      </c>
      <c r="H49" s="22">
        <v>8</v>
      </c>
      <c r="I49" s="22">
        <v>12</v>
      </c>
      <c r="J49" s="21">
        <f>K49+N49</f>
        <v>5</v>
      </c>
      <c r="K49" s="24">
        <f t="shared" ref="K49:K55" si="12">L49+M49</f>
        <v>2</v>
      </c>
      <c r="L49" s="22">
        <v>2</v>
      </c>
      <c r="M49" s="22">
        <v>0</v>
      </c>
      <c r="N49" s="24">
        <f t="shared" ref="N49:N55" si="13">O49+P49</f>
        <v>3</v>
      </c>
      <c r="O49" s="22">
        <v>2</v>
      </c>
      <c r="P49" s="22">
        <v>1</v>
      </c>
      <c r="Q49"/>
    </row>
    <row r="50" spans="1:17" s="31" customFormat="1" ht="31.5">
      <c r="A50" s="3"/>
      <c r="B50" s="32"/>
      <c r="C50" s="36" t="s">
        <v>56</v>
      </c>
      <c r="D50" s="21">
        <v>49</v>
      </c>
      <c r="E50" s="22"/>
      <c r="F50" s="22"/>
      <c r="G50" s="21">
        <f>H50+I50</f>
        <v>40</v>
      </c>
      <c r="H50" s="22">
        <v>15</v>
      </c>
      <c r="I50" s="22">
        <v>25</v>
      </c>
      <c r="J50" s="21">
        <f>K50+N50</f>
        <v>19</v>
      </c>
      <c r="K50" s="24">
        <f t="shared" si="12"/>
        <v>7</v>
      </c>
      <c r="L50" s="22">
        <v>3</v>
      </c>
      <c r="M50" s="22">
        <v>4</v>
      </c>
      <c r="N50" s="24">
        <f t="shared" si="13"/>
        <v>12</v>
      </c>
      <c r="O50" s="22">
        <v>12</v>
      </c>
      <c r="P50" s="22">
        <v>0</v>
      </c>
      <c r="Q50"/>
    </row>
    <row r="51" spans="1:17" s="31" customFormat="1" ht="31.5">
      <c r="A51" s="3"/>
      <c r="B51" s="32"/>
      <c r="C51" s="35" t="s">
        <v>57</v>
      </c>
      <c r="D51" s="21">
        <v>12</v>
      </c>
      <c r="E51" s="22"/>
      <c r="F51" s="22"/>
      <c r="G51" s="21">
        <f>H51+I51</f>
        <v>5</v>
      </c>
      <c r="H51" s="22">
        <v>1</v>
      </c>
      <c r="I51" s="22">
        <v>4</v>
      </c>
      <c r="J51" s="21">
        <f>K51+N51</f>
        <v>2</v>
      </c>
      <c r="K51" s="24">
        <f t="shared" si="12"/>
        <v>0</v>
      </c>
      <c r="L51" s="22">
        <v>0</v>
      </c>
      <c r="M51" s="22">
        <v>0</v>
      </c>
      <c r="N51" s="24">
        <f t="shared" si="13"/>
        <v>2</v>
      </c>
      <c r="O51" s="22">
        <v>2</v>
      </c>
      <c r="P51" s="22">
        <v>0</v>
      </c>
      <c r="Q51"/>
    </row>
    <row r="52" spans="1:17" s="31" customFormat="1" ht="31.5">
      <c r="A52" s="3"/>
      <c r="B52" s="32"/>
      <c r="C52" s="35" t="s">
        <v>58</v>
      </c>
      <c r="D52" s="21">
        <v>5</v>
      </c>
      <c r="E52" s="22"/>
      <c r="F52" s="22"/>
      <c r="G52" s="21">
        <v>1</v>
      </c>
      <c r="H52" s="22">
        <v>0</v>
      </c>
      <c r="I52" s="22">
        <v>1</v>
      </c>
      <c r="J52" s="21">
        <v>1</v>
      </c>
      <c r="K52" s="24">
        <f t="shared" si="12"/>
        <v>0</v>
      </c>
      <c r="L52" s="22">
        <v>0</v>
      </c>
      <c r="M52" s="22">
        <v>0</v>
      </c>
      <c r="N52" s="24">
        <f t="shared" si="13"/>
        <v>1</v>
      </c>
      <c r="O52" s="22">
        <v>1</v>
      </c>
      <c r="P52" s="22">
        <v>0</v>
      </c>
      <c r="Q52"/>
    </row>
    <row r="53" spans="1:17" s="31" customFormat="1" ht="15.75">
      <c r="A53" s="3"/>
      <c r="B53" s="32"/>
      <c r="C53" s="20" t="s">
        <v>59</v>
      </c>
      <c r="D53" s="21">
        <v>16</v>
      </c>
      <c r="E53" s="22"/>
      <c r="F53" s="22"/>
      <c r="G53" s="21">
        <f>H53+I53</f>
        <v>12</v>
      </c>
      <c r="H53" s="22">
        <v>6</v>
      </c>
      <c r="I53" s="22">
        <v>6</v>
      </c>
      <c r="J53" s="21">
        <f>K53+N53</f>
        <v>10</v>
      </c>
      <c r="K53" s="24">
        <f t="shared" si="12"/>
        <v>5</v>
      </c>
      <c r="L53" s="22">
        <v>5</v>
      </c>
      <c r="M53" s="22">
        <v>0</v>
      </c>
      <c r="N53" s="24">
        <f t="shared" si="13"/>
        <v>5</v>
      </c>
      <c r="O53" s="22">
        <v>3</v>
      </c>
      <c r="P53" s="22">
        <v>2</v>
      </c>
      <c r="Q53"/>
    </row>
    <row r="54" spans="1:17" s="31" customFormat="1" ht="15.75">
      <c r="A54" s="3"/>
      <c r="B54" s="32"/>
      <c r="C54" s="35" t="s">
        <v>60</v>
      </c>
      <c r="D54" s="24">
        <v>11</v>
      </c>
      <c r="E54" s="22"/>
      <c r="F54" s="22"/>
      <c r="G54" s="21">
        <f>H54+I54</f>
        <v>11</v>
      </c>
      <c r="H54" s="41">
        <v>7</v>
      </c>
      <c r="I54" s="41">
        <v>4</v>
      </c>
      <c r="J54" s="21">
        <f>K54+N54</f>
        <v>7</v>
      </c>
      <c r="K54" s="24">
        <f t="shared" si="12"/>
        <v>4</v>
      </c>
      <c r="L54" s="21">
        <v>2</v>
      </c>
      <c r="M54" s="21">
        <v>2</v>
      </c>
      <c r="N54" s="24">
        <f t="shared" si="13"/>
        <v>3</v>
      </c>
      <c r="O54" s="24">
        <v>3</v>
      </c>
      <c r="P54" s="24">
        <v>0</v>
      </c>
      <c r="Q54"/>
    </row>
    <row r="55" spans="1:17" s="31" customFormat="1" ht="15.75">
      <c r="A55" s="3"/>
      <c r="B55" s="32"/>
      <c r="C55" s="35" t="s">
        <v>61</v>
      </c>
      <c r="D55" s="21">
        <v>9</v>
      </c>
      <c r="E55" s="22"/>
      <c r="F55" s="22"/>
      <c r="G55" s="21">
        <f>H55+I55</f>
        <v>9</v>
      </c>
      <c r="H55" s="22">
        <v>5</v>
      </c>
      <c r="I55" s="22">
        <v>4</v>
      </c>
      <c r="J55" s="21">
        <f>K55+N55</f>
        <v>8</v>
      </c>
      <c r="K55" s="24">
        <f t="shared" si="12"/>
        <v>5</v>
      </c>
      <c r="L55" s="22">
        <v>4</v>
      </c>
      <c r="M55" s="22">
        <v>1</v>
      </c>
      <c r="N55" s="24">
        <f t="shared" si="13"/>
        <v>3</v>
      </c>
      <c r="O55" s="22">
        <v>1</v>
      </c>
      <c r="P55" s="22">
        <v>2</v>
      </c>
      <c r="Q55"/>
    </row>
    <row r="56" spans="1:17" s="31" customFormat="1" ht="15.75">
      <c r="A56" s="3"/>
      <c r="B56" s="32"/>
      <c r="C56" s="40" t="s">
        <v>62</v>
      </c>
      <c r="D56" s="34">
        <f>SUM(D49:D55)</f>
        <v>122</v>
      </c>
      <c r="E56" s="34">
        <f>E49</f>
        <v>0</v>
      </c>
      <c r="F56" s="34">
        <f>F49</f>
        <v>0</v>
      </c>
      <c r="G56" s="34">
        <f t="shared" ref="G56:P56" si="14">SUM(SUM(G49:G55))</f>
        <v>98</v>
      </c>
      <c r="H56" s="34">
        <f t="shared" si="14"/>
        <v>42</v>
      </c>
      <c r="I56" s="34">
        <f t="shared" si="14"/>
        <v>56</v>
      </c>
      <c r="J56" s="34">
        <f t="shared" si="14"/>
        <v>52</v>
      </c>
      <c r="K56" s="34">
        <f t="shared" si="14"/>
        <v>23</v>
      </c>
      <c r="L56" s="34">
        <f t="shared" si="14"/>
        <v>16</v>
      </c>
      <c r="M56" s="34">
        <f t="shared" si="14"/>
        <v>7</v>
      </c>
      <c r="N56" s="34">
        <f t="shared" si="14"/>
        <v>29</v>
      </c>
      <c r="O56" s="34">
        <f t="shared" si="14"/>
        <v>24</v>
      </c>
      <c r="P56" s="34">
        <f t="shared" si="14"/>
        <v>5</v>
      </c>
      <c r="Q56"/>
    </row>
    <row r="57" spans="1:17" s="31" customFormat="1" ht="15.75">
      <c r="A57" s="3"/>
      <c r="B57" s="32"/>
      <c r="C57" s="35" t="s">
        <v>25</v>
      </c>
      <c r="D57" s="21">
        <v>24</v>
      </c>
      <c r="E57" s="21"/>
      <c r="F57" s="21"/>
      <c r="G57" s="21">
        <f t="shared" ref="G57:G64" si="15">H57+I57</f>
        <v>23</v>
      </c>
      <c r="H57" s="22">
        <v>9</v>
      </c>
      <c r="I57" s="22">
        <v>14</v>
      </c>
      <c r="J57" s="21">
        <f t="shared" ref="J57:J64" si="16">K57+N57</f>
        <v>11</v>
      </c>
      <c r="K57" s="24">
        <f t="shared" ref="K57:K64" si="17">L57+M57</f>
        <v>4</v>
      </c>
      <c r="L57" s="22">
        <v>3</v>
      </c>
      <c r="M57" s="22">
        <v>1</v>
      </c>
      <c r="N57" s="24">
        <f t="shared" ref="N57:N64" si="18">O57+P57</f>
        <v>7</v>
      </c>
      <c r="O57" s="22">
        <v>4</v>
      </c>
      <c r="P57" s="22">
        <v>3</v>
      </c>
      <c r="Q57"/>
    </row>
    <row r="58" spans="1:17" s="29" customFormat="1" ht="31.5">
      <c r="A58" s="18"/>
      <c r="B58" s="19"/>
      <c r="C58" s="36" t="s">
        <v>63</v>
      </c>
      <c r="D58" s="21">
        <v>28</v>
      </c>
      <c r="E58" s="22"/>
      <c r="F58" s="22"/>
      <c r="G58" s="21">
        <f t="shared" si="15"/>
        <v>28</v>
      </c>
      <c r="H58" s="22">
        <v>13</v>
      </c>
      <c r="I58" s="22">
        <v>15</v>
      </c>
      <c r="J58" s="21">
        <f t="shared" si="16"/>
        <v>11</v>
      </c>
      <c r="K58" s="24">
        <f t="shared" si="17"/>
        <v>7</v>
      </c>
      <c r="L58" s="22">
        <v>6</v>
      </c>
      <c r="M58" s="22">
        <v>1</v>
      </c>
      <c r="N58" s="24">
        <f t="shared" si="18"/>
        <v>4</v>
      </c>
      <c r="O58" s="22">
        <v>2</v>
      </c>
      <c r="P58" s="22">
        <v>2</v>
      </c>
      <c r="Q58" s="25"/>
    </row>
    <row r="59" spans="1:17" s="29" customFormat="1" ht="15.75">
      <c r="A59" s="18"/>
      <c r="B59" s="19"/>
      <c r="C59" s="35" t="s">
        <v>64</v>
      </c>
      <c r="D59" s="21">
        <v>11</v>
      </c>
      <c r="E59" s="22"/>
      <c r="F59" s="22"/>
      <c r="G59" s="21">
        <f t="shared" si="15"/>
        <v>10</v>
      </c>
      <c r="H59" s="22">
        <v>4</v>
      </c>
      <c r="I59" s="22">
        <v>6</v>
      </c>
      <c r="J59" s="21">
        <f t="shared" si="16"/>
        <v>4</v>
      </c>
      <c r="K59" s="24">
        <f t="shared" si="17"/>
        <v>3</v>
      </c>
      <c r="L59" s="22">
        <v>2</v>
      </c>
      <c r="M59" s="22">
        <v>1</v>
      </c>
      <c r="N59" s="24">
        <f t="shared" si="18"/>
        <v>1</v>
      </c>
      <c r="O59" s="22">
        <v>1</v>
      </c>
      <c r="P59" s="22">
        <v>0</v>
      </c>
      <c r="Q59" s="25"/>
    </row>
    <row r="60" spans="1:17" s="29" customFormat="1" ht="31.5">
      <c r="A60" s="18"/>
      <c r="B60" s="19"/>
      <c r="C60" s="35" t="s">
        <v>65</v>
      </c>
      <c r="D60" s="21">
        <v>5</v>
      </c>
      <c r="E60" s="22"/>
      <c r="F60" s="22"/>
      <c r="G60" s="21">
        <f t="shared" si="15"/>
        <v>4</v>
      </c>
      <c r="H60" s="22">
        <v>1</v>
      </c>
      <c r="I60" s="22">
        <v>3</v>
      </c>
      <c r="J60" s="21">
        <f t="shared" si="16"/>
        <v>4</v>
      </c>
      <c r="K60" s="24">
        <f t="shared" si="17"/>
        <v>1</v>
      </c>
      <c r="L60" s="22">
        <v>1</v>
      </c>
      <c r="M60" s="22">
        <v>0</v>
      </c>
      <c r="N60" s="24">
        <f t="shared" si="18"/>
        <v>3</v>
      </c>
      <c r="O60" s="22">
        <v>2</v>
      </c>
      <c r="P60" s="22">
        <v>1</v>
      </c>
      <c r="Q60" s="25"/>
    </row>
    <row r="61" spans="1:17" s="29" customFormat="1" ht="15.75">
      <c r="A61" s="18"/>
      <c r="B61" s="19"/>
      <c r="C61" s="35" t="s">
        <v>66</v>
      </c>
      <c r="D61" s="21">
        <v>10</v>
      </c>
      <c r="E61" s="22"/>
      <c r="F61" s="22"/>
      <c r="G61" s="21">
        <f t="shared" si="15"/>
        <v>2</v>
      </c>
      <c r="H61" s="22">
        <v>1</v>
      </c>
      <c r="I61" s="22">
        <v>1</v>
      </c>
      <c r="J61" s="21">
        <f t="shared" si="16"/>
        <v>1</v>
      </c>
      <c r="K61" s="24">
        <f t="shared" si="17"/>
        <v>1</v>
      </c>
      <c r="L61" s="22">
        <v>1</v>
      </c>
      <c r="M61" s="22">
        <v>0</v>
      </c>
      <c r="N61" s="24">
        <f t="shared" si="18"/>
        <v>0</v>
      </c>
      <c r="O61" s="22">
        <v>0</v>
      </c>
      <c r="P61" s="22">
        <v>0</v>
      </c>
      <c r="Q61" s="25"/>
    </row>
    <row r="62" spans="1:17" s="29" customFormat="1" ht="15.75">
      <c r="A62" s="18"/>
      <c r="B62" s="19"/>
      <c r="C62" s="35" t="s">
        <v>67</v>
      </c>
      <c r="D62" s="21">
        <v>5</v>
      </c>
      <c r="E62" s="22"/>
      <c r="F62" s="22"/>
      <c r="G62" s="21">
        <f t="shared" si="15"/>
        <v>3</v>
      </c>
      <c r="H62" s="22">
        <v>1</v>
      </c>
      <c r="I62" s="22">
        <v>2</v>
      </c>
      <c r="J62" s="21">
        <f t="shared" si="16"/>
        <v>1</v>
      </c>
      <c r="K62" s="24">
        <f t="shared" si="17"/>
        <v>0</v>
      </c>
      <c r="L62" s="22">
        <v>0</v>
      </c>
      <c r="M62" s="22">
        <v>0</v>
      </c>
      <c r="N62" s="24">
        <f t="shared" si="18"/>
        <v>1</v>
      </c>
      <c r="O62" s="22">
        <v>1</v>
      </c>
      <c r="P62" s="22">
        <v>0</v>
      </c>
      <c r="Q62" s="25"/>
    </row>
    <row r="63" spans="1:17" s="29" customFormat="1" ht="15.75">
      <c r="A63" s="18"/>
      <c r="B63" s="19"/>
      <c r="C63" s="20" t="s">
        <v>68</v>
      </c>
      <c r="D63" s="21">
        <v>5</v>
      </c>
      <c r="E63" s="22"/>
      <c r="F63" s="22"/>
      <c r="G63" s="21">
        <f t="shared" si="15"/>
        <v>3</v>
      </c>
      <c r="H63" s="21">
        <v>0</v>
      </c>
      <c r="I63" s="21">
        <v>3</v>
      </c>
      <c r="J63" s="21">
        <f t="shared" si="16"/>
        <v>3</v>
      </c>
      <c r="K63" s="24">
        <f t="shared" si="17"/>
        <v>0</v>
      </c>
      <c r="L63" s="21">
        <v>0</v>
      </c>
      <c r="M63" s="21">
        <v>0</v>
      </c>
      <c r="N63" s="24">
        <f t="shared" si="18"/>
        <v>3</v>
      </c>
      <c r="O63" s="21">
        <v>2</v>
      </c>
      <c r="P63" s="21">
        <v>1</v>
      </c>
      <c r="Q63" s="25"/>
    </row>
    <row r="64" spans="1:17" s="31" customFormat="1" ht="15.75">
      <c r="A64" s="3"/>
      <c r="B64" s="32"/>
      <c r="C64" s="20" t="s">
        <v>69</v>
      </c>
      <c r="D64" s="21">
        <v>11</v>
      </c>
      <c r="E64" s="22"/>
      <c r="F64" s="22"/>
      <c r="G64" s="21">
        <f t="shared" si="15"/>
        <v>1</v>
      </c>
      <c r="H64" s="22">
        <v>0</v>
      </c>
      <c r="I64" s="22">
        <v>1</v>
      </c>
      <c r="J64" s="21">
        <f t="shared" si="16"/>
        <v>0</v>
      </c>
      <c r="K64" s="24">
        <f t="shared" si="17"/>
        <v>0</v>
      </c>
      <c r="L64" s="22">
        <v>0</v>
      </c>
      <c r="M64" s="22">
        <v>0</v>
      </c>
      <c r="N64" s="24">
        <f t="shared" si="18"/>
        <v>0</v>
      </c>
      <c r="O64" s="22">
        <v>0</v>
      </c>
      <c r="P64" s="22">
        <v>0</v>
      </c>
      <c r="Q64"/>
    </row>
    <row r="65" spans="1:17" s="31" customFormat="1" ht="15.75">
      <c r="A65" s="3"/>
      <c r="B65" s="32"/>
      <c r="C65" s="40" t="s">
        <v>70</v>
      </c>
      <c r="D65" s="34">
        <f>SUM(D57:D64)</f>
        <v>99</v>
      </c>
      <c r="E65" s="34">
        <f>E57</f>
        <v>0</v>
      </c>
      <c r="F65" s="34">
        <f>F57</f>
        <v>0</v>
      </c>
      <c r="G65" s="34">
        <f>SUM(SUM(G57:G64))</f>
        <v>74</v>
      </c>
      <c r="H65" s="34">
        <f>H57</f>
        <v>9</v>
      </c>
      <c r="I65" s="34">
        <f>I57</f>
        <v>14</v>
      </c>
      <c r="J65" s="34">
        <f>SUM(SUM(J57:J64))</f>
        <v>35</v>
      </c>
      <c r="K65" s="34">
        <f>SUM(SUM(K57:K64))</f>
        <v>16</v>
      </c>
      <c r="L65" s="34">
        <f>L57</f>
        <v>3</v>
      </c>
      <c r="M65" s="34">
        <f>M57</f>
        <v>1</v>
      </c>
      <c r="N65" s="34">
        <f>SUM(SUM(N57:N64))</f>
        <v>19</v>
      </c>
      <c r="O65" s="34">
        <f>O57</f>
        <v>4</v>
      </c>
      <c r="P65" s="34">
        <f>P57</f>
        <v>3</v>
      </c>
      <c r="Q65"/>
    </row>
    <row r="66" spans="1:17" s="31" customFormat="1" ht="15.75">
      <c r="A66" s="3"/>
      <c r="B66" s="32"/>
      <c r="C66" s="35" t="s">
        <v>25</v>
      </c>
      <c r="D66" s="21">
        <v>40</v>
      </c>
      <c r="E66" s="22"/>
      <c r="F66" s="22"/>
      <c r="G66" s="21">
        <f>H66+I66</f>
        <v>40</v>
      </c>
      <c r="H66" s="22">
        <v>16</v>
      </c>
      <c r="I66" s="22">
        <v>24</v>
      </c>
      <c r="J66" s="21">
        <f>K66+N66</f>
        <v>6</v>
      </c>
      <c r="K66" s="24">
        <f>L66+M66</f>
        <v>2</v>
      </c>
      <c r="L66" s="22">
        <v>2</v>
      </c>
      <c r="M66" s="22">
        <v>0</v>
      </c>
      <c r="N66" s="24">
        <f>O66+P66</f>
        <v>4</v>
      </c>
      <c r="O66" s="22">
        <v>3</v>
      </c>
      <c r="P66" s="22">
        <v>1</v>
      </c>
      <c r="Q66"/>
    </row>
    <row r="67" spans="1:17" s="31" customFormat="1" ht="15.75">
      <c r="A67" s="3"/>
      <c r="B67" s="32"/>
      <c r="C67" s="36" t="s">
        <v>71</v>
      </c>
      <c r="D67" s="21">
        <v>6</v>
      </c>
      <c r="E67" s="22"/>
      <c r="F67" s="22"/>
      <c r="G67" s="21">
        <v>4</v>
      </c>
      <c r="H67" s="22">
        <v>0</v>
      </c>
      <c r="I67" s="22">
        <v>4</v>
      </c>
      <c r="J67" s="21">
        <f>K67+N67</f>
        <v>0</v>
      </c>
      <c r="K67" s="24">
        <f>L67+M67</f>
        <v>0</v>
      </c>
      <c r="L67" s="22"/>
      <c r="M67" s="22"/>
      <c r="N67" s="24">
        <f>O67+P67</f>
        <v>0</v>
      </c>
      <c r="O67" s="22"/>
      <c r="P67" s="22"/>
      <c r="Q67"/>
    </row>
    <row r="68" spans="1:17" s="31" customFormat="1" ht="15.75">
      <c r="A68" s="3"/>
      <c r="B68" s="32"/>
      <c r="C68" s="36" t="s">
        <v>72</v>
      </c>
      <c r="D68" s="24">
        <v>11</v>
      </c>
      <c r="E68" s="22"/>
      <c r="F68" s="22"/>
      <c r="G68" s="21">
        <f>H68+I68</f>
        <v>5</v>
      </c>
      <c r="H68" s="21">
        <v>2</v>
      </c>
      <c r="I68" s="21">
        <v>3</v>
      </c>
      <c r="J68" s="21">
        <f>K68+N68</f>
        <v>2</v>
      </c>
      <c r="K68" s="24">
        <f>L68+M68</f>
        <v>0</v>
      </c>
      <c r="L68" s="21">
        <v>0</v>
      </c>
      <c r="M68" s="21">
        <v>0</v>
      </c>
      <c r="N68" s="24">
        <f>O68+P68</f>
        <v>2</v>
      </c>
      <c r="O68" s="21">
        <v>2</v>
      </c>
      <c r="P68" s="21">
        <v>0</v>
      </c>
      <c r="Q68"/>
    </row>
    <row r="69" spans="1:17" s="31" customFormat="1" ht="15.75">
      <c r="A69" s="3"/>
      <c r="B69" s="32"/>
      <c r="C69" s="36" t="s">
        <v>73</v>
      </c>
      <c r="D69" s="21">
        <v>20</v>
      </c>
      <c r="E69" s="22"/>
      <c r="F69" s="22"/>
      <c r="G69" s="21">
        <f>H69+I69</f>
        <v>20</v>
      </c>
      <c r="H69" s="22">
        <v>12</v>
      </c>
      <c r="I69" s="22">
        <v>8</v>
      </c>
      <c r="J69" s="21">
        <f>K69+N69</f>
        <v>2</v>
      </c>
      <c r="K69" s="24">
        <f>L69+M69</f>
        <v>0</v>
      </c>
      <c r="L69" s="22">
        <v>0</v>
      </c>
      <c r="M69" s="22">
        <v>0</v>
      </c>
      <c r="N69" s="24">
        <f>O69+P69</f>
        <v>2</v>
      </c>
      <c r="O69" s="22">
        <v>2</v>
      </c>
      <c r="P69" s="22">
        <v>0</v>
      </c>
      <c r="Q69"/>
    </row>
    <row r="70" spans="1:17" s="31" customFormat="1" ht="15.75">
      <c r="A70" s="3"/>
      <c r="B70" s="32"/>
      <c r="C70" s="40" t="s">
        <v>74</v>
      </c>
      <c r="D70" s="34">
        <f>SUM(D66:D69)</f>
        <v>77</v>
      </c>
      <c r="E70" s="34">
        <f>E66</f>
        <v>0</v>
      </c>
      <c r="F70" s="34">
        <f>F66</f>
        <v>0</v>
      </c>
      <c r="G70" s="34">
        <f t="shared" ref="G70:P70" si="19">SUM(G66:G69)</f>
        <v>69</v>
      </c>
      <c r="H70" s="34">
        <f t="shared" si="19"/>
        <v>30</v>
      </c>
      <c r="I70" s="34">
        <f t="shared" si="19"/>
        <v>39</v>
      </c>
      <c r="J70" s="34">
        <f t="shared" si="19"/>
        <v>10</v>
      </c>
      <c r="K70" s="34">
        <f t="shared" si="19"/>
        <v>2</v>
      </c>
      <c r="L70" s="34">
        <f t="shared" si="19"/>
        <v>2</v>
      </c>
      <c r="M70" s="34">
        <f t="shared" si="19"/>
        <v>0</v>
      </c>
      <c r="N70" s="34">
        <f t="shared" si="19"/>
        <v>8</v>
      </c>
      <c r="O70" s="34">
        <f t="shared" si="19"/>
        <v>7</v>
      </c>
      <c r="P70" s="34">
        <f t="shared" si="19"/>
        <v>1</v>
      </c>
      <c r="Q70"/>
    </row>
    <row r="71" spans="1:17" s="31" customFormat="1" ht="15.75">
      <c r="A71" s="3"/>
      <c r="B71" s="32"/>
      <c r="C71" s="35" t="s">
        <v>25</v>
      </c>
      <c r="D71" s="30">
        <v>39</v>
      </c>
      <c r="E71" s="30"/>
      <c r="F71" s="30"/>
      <c r="G71" s="30">
        <f t="shared" ref="G71:G76" si="20">H71+I71</f>
        <v>39</v>
      </c>
      <c r="H71" s="30">
        <v>16</v>
      </c>
      <c r="I71" s="30">
        <v>23</v>
      </c>
      <c r="J71" s="30">
        <f>K71+N71</f>
        <v>21</v>
      </c>
      <c r="K71" s="24">
        <f t="shared" ref="K71:K76" si="21">L71+M71</f>
        <v>9</v>
      </c>
      <c r="L71" s="30">
        <v>9</v>
      </c>
      <c r="M71" s="30">
        <v>0</v>
      </c>
      <c r="N71" s="24">
        <f t="shared" ref="N71:N76" si="22">O71+P71</f>
        <v>12</v>
      </c>
      <c r="O71" s="30">
        <v>12</v>
      </c>
      <c r="P71" s="30"/>
      <c r="Q71"/>
    </row>
    <row r="72" spans="1:17" s="31" customFormat="1" ht="31.5">
      <c r="A72" s="3"/>
      <c r="B72" s="32"/>
      <c r="C72" s="36" t="s">
        <v>75</v>
      </c>
      <c r="D72" s="41">
        <v>34</v>
      </c>
      <c r="E72" s="41"/>
      <c r="F72" s="41"/>
      <c r="G72" s="30">
        <f t="shared" si="20"/>
        <v>25</v>
      </c>
      <c r="H72" s="30">
        <v>8</v>
      </c>
      <c r="I72" s="30">
        <v>17</v>
      </c>
      <c r="J72" s="30">
        <f>K72+N72</f>
        <v>12</v>
      </c>
      <c r="K72" s="24">
        <f t="shared" si="21"/>
        <v>5</v>
      </c>
      <c r="L72" s="30">
        <v>5</v>
      </c>
      <c r="M72" s="30">
        <v>0</v>
      </c>
      <c r="N72" s="24">
        <f t="shared" si="22"/>
        <v>7</v>
      </c>
      <c r="O72" s="30">
        <v>6</v>
      </c>
      <c r="P72" s="30">
        <v>1</v>
      </c>
      <c r="Q72"/>
    </row>
    <row r="73" spans="1:17" s="31" customFormat="1" ht="31.5">
      <c r="A73" s="3"/>
      <c r="B73" s="32"/>
      <c r="C73" s="36" t="s">
        <v>76</v>
      </c>
      <c r="D73" s="30">
        <v>102</v>
      </c>
      <c r="E73" s="41"/>
      <c r="F73" s="41"/>
      <c r="G73" s="30">
        <f t="shared" si="20"/>
        <v>98</v>
      </c>
      <c r="H73" s="30">
        <v>37</v>
      </c>
      <c r="I73" s="30">
        <v>61</v>
      </c>
      <c r="J73" s="30">
        <f>K73+N73</f>
        <v>35</v>
      </c>
      <c r="K73" s="24">
        <f t="shared" si="21"/>
        <v>15</v>
      </c>
      <c r="L73" s="30">
        <v>13</v>
      </c>
      <c r="M73" s="30">
        <v>2</v>
      </c>
      <c r="N73" s="24">
        <f t="shared" si="22"/>
        <v>20</v>
      </c>
      <c r="O73" s="30">
        <v>17</v>
      </c>
      <c r="P73" s="30">
        <v>3</v>
      </c>
      <c r="Q73"/>
    </row>
    <row r="74" spans="1:17" s="31" customFormat="1" ht="15.75">
      <c r="A74" s="3"/>
      <c r="B74" s="32"/>
      <c r="C74" s="35" t="s">
        <v>77</v>
      </c>
      <c r="D74" s="30">
        <v>8</v>
      </c>
      <c r="E74" s="41"/>
      <c r="F74" s="41"/>
      <c r="G74" s="30">
        <f t="shared" si="20"/>
        <v>8</v>
      </c>
      <c r="H74" s="30">
        <v>3</v>
      </c>
      <c r="I74" s="30">
        <v>5</v>
      </c>
      <c r="J74" s="30">
        <f>K74+N74</f>
        <v>0</v>
      </c>
      <c r="K74" s="24">
        <f t="shared" si="21"/>
        <v>0</v>
      </c>
      <c r="L74" s="30">
        <v>0</v>
      </c>
      <c r="M74" s="30">
        <v>0</v>
      </c>
      <c r="N74" s="24">
        <f t="shared" si="22"/>
        <v>0</v>
      </c>
      <c r="O74" s="30">
        <v>0</v>
      </c>
      <c r="P74" s="30">
        <v>0</v>
      </c>
      <c r="Q74"/>
    </row>
    <row r="75" spans="1:17" s="29" customFormat="1" ht="15.75">
      <c r="A75" s="18"/>
      <c r="B75" s="19"/>
      <c r="C75" s="35" t="s">
        <v>78</v>
      </c>
      <c r="D75" s="30">
        <v>1</v>
      </c>
      <c r="E75" s="41"/>
      <c r="F75" s="41"/>
      <c r="G75" s="30">
        <f t="shared" si="20"/>
        <v>0</v>
      </c>
      <c r="H75" s="30">
        <v>0</v>
      </c>
      <c r="I75" s="30">
        <v>0</v>
      </c>
      <c r="J75" s="30">
        <v>0</v>
      </c>
      <c r="K75" s="24">
        <f t="shared" si="21"/>
        <v>0</v>
      </c>
      <c r="L75" s="30">
        <v>0</v>
      </c>
      <c r="M75" s="30">
        <v>0</v>
      </c>
      <c r="N75" s="24">
        <f t="shared" si="22"/>
        <v>0</v>
      </c>
      <c r="O75" s="30">
        <v>0</v>
      </c>
      <c r="P75" s="30">
        <v>0</v>
      </c>
      <c r="Q75" s="25"/>
    </row>
    <row r="76" spans="1:17" s="29" customFormat="1" ht="15.75">
      <c r="A76" s="18"/>
      <c r="B76" s="19"/>
      <c r="C76" s="35" t="s">
        <v>79</v>
      </c>
      <c r="D76" s="30">
        <v>4</v>
      </c>
      <c r="E76" s="41"/>
      <c r="F76" s="41"/>
      <c r="G76" s="30">
        <f t="shared" si="20"/>
        <v>4</v>
      </c>
      <c r="H76" s="30">
        <v>2</v>
      </c>
      <c r="I76" s="30">
        <v>2</v>
      </c>
      <c r="J76" s="30">
        <f>K76+N76</f>
        <v>4</v>
      </c>
      <c r="K76" s="24">
        <f t="shared" si="21"/>
        <v>2</v>
      </c>
      <c r="L76" s="30">
        <v>1</v>
      </c>
      <c r="M76" s="30">
        <v>1</v>
      </c>
      <c r="N76" s="24">
        <f t="shared" si="22"/>
        <v>2</v>
      </c>
      <c r="O76" s="30">
        <v>1</v>
      </c>
      <c r="P76" s="30">
        <v>1</v>
      </c>
      <c r="Q76" s="25"/>
    </row>
    <row r="77" spans="1:17" s="31" customFormat="1" ht="15.75">
      <c r="A77" s="3"/>
      <c r="B77" s="32"/>
      <c r="C77" s="40" t="s">
        <v>80</v>
      </c>
      <c r="D77" s="34">
        <f>SUM(D71:D76)</f>
        <v>188</v>
      </c>
      <c r="E77" s="34">
        <f>E71</f>
        <v>0</v>
      </c>
      <c r="F77" s="34">
        <f>F71</f>
        <v>0</v>
      </c>
      <c r="G77" s="34">
        <f t="shared" ref="G77:P77" si="23">SUM(G71:G76)</f>
        <v>174</v>
      </c>
      <c r="H77" s="34">
        <f t="shared" si="23"/>
        <v>66</v>
      </c>
      <c r="I77" s="34">
        <f t="shared" si="23"/>
        <v>108</v>
      </c>
      <c r="J77" s="34">
        <f t="shared" si="23"/>
        <v>72</v>
      </c>
      <c r="K77" s="34">
        <f t="shared" si="23"/>
        <v>31</v>
      </c>
      <c r="L77" s="34">
        <f t="shared" si="23"/>
        <v>28</v>
      </c>
      <c r="M77" s="34">
        <f t="shared" si="23"/>
        <v>3</v>
      </c>
      <c r="N77" s="34">
        <f t="shared" si="23"/>
        <v>41</v>
      </c>
      <c r="O77" s="34">
        <f t="shared" si="23"/>
        <v>36</v>
      </c>
      <c r="P77" s="34">
        <f t="shared" si="23"/>
        <v>5</v>
      </c>
      <c r="Q77"/>
    </row>
    <row r="78" spans="1:17" s="31" customFormat="1" ht="15.75">
      <c r="A78" s="3"/>
      <c r="B78" s="32"/>
      <c r="C78" s="35" t="s">
        <v>25</v>
      </c>
      <c r="D78" s="21">
        <v>44</v>
      </c>
      <c r="E78" s="22"/>
      <c r="F78" s="22"/>
      <c r="G78" s="21">
        <f t="shared" ref="G78:G87" si="24">H78+I78</f>
        <v>42</v>
      </c>
      <c r="H78" s="22">
        <v>21</v>
      </c>
      <c r="I78" s="22">
        <v>21</v>
      </c>
      <c r="J78" s="21">
        <f t="shared" ref="J78:J87" si="25">K78+N78</f>
        <v>5</v>
      </c>
      <c r="K78" s="24">
        <f t="shared" ref="K78:K87" si="26">L78+M78</f>
        <v>1</v>
      </c>
      <c r="L78" s="22">
        <v>1</v>
      </c>
      <c r="M78" s="22">
        <v>0</v>
      </c>
      <c r="N78" s="24">
        <f t="shared" ref="N78:N87" si="27">O78+P78</f>
        <v>4</v>
      </c>
      <c r="O78" s="22">
        <v>4</v>
      </c>
      <c r="P78" s="22">
        <v>0</v>
      </c>
      <c r="Q78"/>
    </row>
    <row r="79" spans="1:17" s="31" customFormat="1" ht="31.5">
      <c r="A79" s="3"/>
      <c r="B79" s="32"/>
      <c r="C79" s="35" t="s">
        <v>81</v>
      </c>
      <c r="D79" s="21">
        <v>14</v>
      </c>
      <c r="E79" s="22"/>
      <c r="F79" s="22"/>
      <c r="G79" s="21">
        <f t="shared" si="24"/>
        <v>13</v>
      </c>
      <c r="H79" s="22">
        <v>5</v>
      </c>
      <c r="I79" s="22">
        <v>8</v>
      </c>
      <c r="J79" s="21">
        <f t="shared" si="25"/>
        <v>2</v>
      </c>
      <c r="K79" s="24">
        <f t="shared" si="26"/>
        <v>1</v>
      </c>
      <c r="L79" s="22">
        <v>0</v>
      </c>
      <c r="M79" s="22">
        <v>1</v>
      </c>
      <c r="N79" s="24">
        <f t="shared" si="27"/>
        <v>1</v>
      </c>
      <c r="O79" s="22">
        <v>1</v>
      </c>
      <c r="P79" s="22">
        <v>0</v>
      </c>
      <c r="Q79"/>
    </row>
    <row r="80" spans="1:17" s="31" customFormat="1" ht="15.75">
      <c r="A80" s="3"/>
      <c r="B80" s="32"/>
      <c r="C80" s="20" t="s">
        <v>82</v>
      </c>
      <c r="D80" s="21">
        <v>4</v>
      </c>
      <c r="E80" s="22"/>
      <c r="F80" s="22"/>
      <c r="G80" s="21">
        <f t="shared" si="24"/>
        <v>2</v>
      </c>
      <c r="H80" s="22">
        <v>0</v>
      </c>
      <c r="I80" s="22">
        <v>2</v>
      </c>
      <c r="J80" s="21">
        <f t="shared" si="25"/>
        <v>2</v>
      </c>
      <c r="K80" s="24">
        <f t="shared" si="26"/>
        <v>0</v>
      </c>
      <c r="L80" s="22">
        <v>0</v>
      </c>
      <c r="M80" s="22">
        <v>0</v>
      </c>
      <c r="N80" s="24">
        <f t="shared" si="27"/>
        <v>2</v>
      </c>
      <c r="O80" s="22">
        <v>0</v>
      </c>
      <c r="P80" s="22">
        <v>2</v>
      </c>
      <c r="Q80"/>
    </row>
    <row r="81" spans="1:17" s="31" customFormat="1" ht="15.75">
      <c r="A81" s="3"/>
      <c r="B81" s="32"/>
      <c r="C81" s="20" t="s">
        <v>83</v>
      </c>
      <c r="D81" s="21">
        <v>0</v>
      </c>
      <c r="E81" s="22"/>
      <c r="F81" s="22"/>
      <c r="G81" s="21">
        <f t="shared" si="24"/>
        <v>0</v>
      </c>
      <c r="H81" s="22"/>
      <c r="I81" s="22"/>
      <c r="J81" s="21">
        <f t="shared" si="25"/>
        <v>0</v>
      </c>
      <c r="K81" s="24">
        <f t="shared" si="26"/>
        <v>0</v>
      </c>
      <c r="L81" s="22"/>
      <c r="M81" s="22"/>
      <c r="N81" s="24">
        <f t="shared" si="27"/>
        <v>0</v>
      </c>
      <c r="O81" s="22"/>
      <c r="P81" s="22"/>
      <c r="Q81"/>
    </row>
    <row r="82" spans="1:17" s="31" customFormat="1" ht="15.75">
      <c r="A82" s="3"/>
      <c r="B82" s="32"/>
      <c r="C82" s="20" t="s">
        <v>84</v>
      </c>
      <c r="D82" s="21">
        <v>7</v>
      </c>
      <c r="E82" s="22"/>
      <c r="F82" s="22"/>
      <c r="G82" s="21">
        <f t="shared" si="24"/>
        <v>4</v>
      </c>
      <c r="H82" s="22">
        <v>1</v>
      </c>
      <c r="I82" s="22">
        <v>3</v>
      </c>
      <c r="J82" s="21">
        <f t="shared" si="25"/>
        <v>2</v>
      </c>
      <c r="K82" s="24">
        <f t="shared" si="26"/>
        <v>1</v>
      </c>
      <c r="L82" s="22">
        <v>1</v>
      </c>
      <c r="M82" s="22">
        <v>0</v>
      </c>
      <c r="N82" s="24">
        <f t="shared" si="27"/>
        <v>1</v>
      </c>
      <c r="O82" s="22">
        <v>1</v>
      </c>
      <c r="P82" s="22">
        <v>0</v>
      </c>
      <c r="Q82"/>
    </row>
    <row r="83" spans="1:17" s="31" customFormat="1" ht="15.75">
      <c r="A83" s="3"/>
      <c r="B83" s="32"/>
      <c r="C83" s="20" t="s">
        <v>85</v>
      </c>
      <c r="D83" s="21">
        <v>10</v>
      </c>
      <c r="E83" s="22"/>
      <c r="F83" s="22"/>
      <c r="G83" s="21">
        <f t="shared" si="24"/>
        <v>9</v>
      </c>
      <c r="H83" s="22">
        <v>4</v>
      </c>
      <c r="I83" s="22">
        <v>5</v>
      </c>
      <c r="J83" s="21">
        <f t="shared" si="25"/>
        <v>4</v>
      </c>
      <c r="K83" s="24">
        <f t="shared" si="26"/>
        <v>3</v>
      </c>
      <c r="L83" s="22">
        <v>2</v>
      </c>
      <c r="M83" s="22">
        <v>1</v>
      </c>
      <c r="N83" s="24">
        <f t="shared" si="27"/>
        <v>1</v>
      </c>
      <c r="O83" s="22">
        <v>1</v>
      </c>
      <c r="P83" s="22">
        <v>0</v>
      </c>
      <c r="Q83"/>
    </row>
    <row r="84" spans="1:17" s="31" customFormat="1" ht="15.75">
      <c r="A84" s="3"/>
      <c r="B84" s="32"/>
      <c r="C84" s="20" t="s">
        <v>86</v>
      </c>
      <c r="D84" s="21">
        <v>8</v>
      </c>
      <c r="E84" s="22"/>
      <c r="F84" s="22"/>
      <c r="G84" s="21">
        <f t="shared" si="24"/>
        <v>4</v>
      </c>
      <c r="H84" s="22">
        <v>2</v>
      </c>
      <c r="I84" s="22">
        <v>2</v>
      </c>
      <c r="J84" s="21">
        <f t="shared" si="25"/>
        <v>4</v>
      </c>
      <c r="K84" s="24">
        <f t="shared" si="26"/>
        <v>2</v>
      </c>
      <c r="L84" s="22">
        <v>2</v>
      </c>
      <c r="M84" s="22">
        <v>0</v>
      </c>
      <c r="N84" s="24">
        <f t="shared" si="27"/>
        <v>2</v>
      </c>
      <c r="O84" s="22">
        <v>2</v>
      </c>
      <c r="P84" s="22">
        <v>0</v>
      </c>
      <c r="Q84"/>
    </row>
    <row r="85" spans="1:17" s="31" customFormat="1" ht="15.75">
      <c r="A85" s="3"/>
      <c r="B85" s="32"/>
      <c r="C85" s="20" t="s">
        <v>87</v>
      </c>
      <c r="D85" s="21">
        <v>19</v>
      </c>
      <c r="E85" s="22"/>
      <c r="F85" s="22"/>
      <c r="G85" s="21">
        <f t="shared" si="24"/>
        <v>2</v>
      </c>
      <c r="H85" s="30">
        <v>2</v>
      </c>
      <c r="I85" s="30">
        <v>0</v>
      </c>
      <c r="J85" s="21">
        <f t="shared" si="25"/>
        <v>1</v>
      </c>
      <c r="K85" s="24">
        <f t="shared" si="26"/>
        <v>1</v>
      </c>
      <c r="L85" s="21">
        <v>1</v>
      </c>
      <c r="M85" s="21">
        <v>0</v>
      </c>
      <c r="N85" s="24">
        <f t="shared" si="27"/>
        <v>0</v>
      </c>
      <c r="O85" s="21">
        <v>0</v>
      </c>
      <c r="P85" s="21">
        <v>0</v>
      </c>
      <c r="Q85"/>
    </row>
    <row r="86" spans="1:17" s="31" customFormat="1" ht="15.75">
      <c r="A86" s="3"/>
      <c r="B86" s="32"/>
      <c r="C86" s="20" t="s">
        <v>88</v>
      </c>
      <c r="D86" s="21">
        <v>16</v>
      </c>
      <c r="E86" s="22"/>
      <c r="F86" s="22"/>
      <c r="G86" s="21">
        <f t="shared" si="24"/>
        <v>7</v>
      </c>
      <c r="H86" s="30">
        <v>2</v>
      </c>
      <c r="I86" s="30">
        <v>5</v>
      </c>
      <c r="J86" s="21">
        <f t="shared" si="25"/>
        <v>7</v>
      </c>
      <c r="K86" s="24">
        <f t="shared" si="26"/>
        <v>2</v>
      </c>
      <c r="L86" s="22">
        <v>2</v>
      </c>
      <c r="M86" s="22">
        <v>0</v>
      </c>
      <c r="N86" s="24">
        <f t="shared" si="27"/>
        <v>5</v>
      </c>
      <c r="O86" s="22">
        <v>5</v>
      </c>
      <c r="P86" s="22">
        <v>0</v>
      </c>
      <c r="Q86"/>
    </row>
    <row r="87" spans="1:17" s="31" customFormat="1" ht="15.75">
      <c r="A87" s="3"/>
      <c r="B87" s="32"/>
      <c r="C87" s="20" t="s">
        <v>89</v>
      </c>
      <c r="D87" s="21">
        <v>10</v>
      </c>
      <c r="E87" s="21"/>
      <c r="F87" s="21"/>
      <c r="G87" s="21">
        <f t="shared" si="24"/>
        <v>8</v>
      </c>
      <c r="H87" s="30">
        <v>5</v>
      </c>
      <c r="I87" s="30">
        <v>3</v>
      </c>
      <c r="J87" s="21">
        <f t="shared" si="25"/>
        <v>4</v>
      </c>
      <c r="K87" s="24">
        <f t="shared" si="26"/>
        <v>2</v>
      </c>
      <c r="L87" s="21">
        <v>2</v>
      </c>
      <c r="M87" s="21">
        <v>0</v>
      </c>
      <c r="N87" s="24">
        <f t="shared" si="27"/>
        <v>2</v>
      </c>
      <c r="O87" s="21">
        <v>1</v>
      </c>
      <c r="P87" s="21">
        <v>1</v>
      </c>
      <c r="Q87"/>
    </row>
    <row r="88" spans="1:17" s="31" customFormat="1" ht="15.75">
      <c r="A88" s="3"/>
      <c r="B88" s="32"/>
      <c r="C88" s="33" t="s">
        <v>90</v>
      </c>
      <c r="D88" s="34">
        <f>SUM(D78:D87)</f>
        <v>132</v>
      </c>
      <c r="E88" s="34">
        <f>E78</f>
        <v>0</v>
      </c>
      <c r="F88" s="34">
        <f>F78</f>
        <v>0</v>
      </c>
      <c r="G88" s="34">
        <f t="shared" ref="G88:P88" si="28">SUM(G78:G87)</f>
        <v>91</v>
      </c>
      <c r="H88" s="34">
        <f t="shared" si="28"/>
        <v>42</v>
      </c>
      <c r="I88" s="34">
        <f t="shared" si="28"/>
        <v>49</v>
      </c>
      <c r="J88" s="34">
        <f t="shared" si="28"/>
        <v>31</v>
      </c>
      <c r="K88" s="34">
        <f t="shared" si="28"/>
        <v>13</v>
      </c>
      <c r="L88" s="34">
        <f t="shared" si="28"/>
        <v>11</v>
      </c>
      <c r="M88" s="34">
        <f t="shared" si="28"/>
        <v>2</v>
      </c>
      <c r="N88" s="34">
        <f t="shared" si="28"/>
        <v>18</v>
      </c>
      <c r="O88" s="34">
        <f t="shared" si="28"/>
        <v>15</v>
      </c>
      <c r="P88" s="34">
        <f t="shared" si="28"/>
        <v>3</v>
      </c>
      <c r="Q88"/>
    </row>
    <row r="89" spans="1:17" s="31" customFormat="1" ht="15.75">
      <c r="A89" s="3"/>
      <c r="B89" s="32"/>
      <c r="C89" s="35" t="s">
        <v>25</v>
      </c>
      <c r="D89" s="21"/>
      <c r="E89" s="22"/>
      <c r="F89" s="22"/>
      <c r="G89" s="21">
        <f t="shared" ref="G89:G95" si="29">H89+I89</f>
        <v>4</v>
      </c>
      <c r="H89" s="22">
        <v>2</v>
      </c>
      <c r="I89" s="22">
        <v>2</v>
      </c>
      <c r="J89" s="21">
        <f t="shared" ref="J89:J95" si="30">K89+N89</f>
        <v>3</v>
      </c>
      <c r="K89" s="24">
        <f t="shared" ref="K89:K95" si="31">L89+M89</f>
        <v>1</v>
      </c>
      <c r="L89" s="22">
        <v>1</v>
      </c>
      <c r="M89" s="22">
        <v>0</v>
      </c>
      <c r="N89" s="24">
        <f t="shared" ref="N89:N95" si="32">O89+P89</f>
        <v>2</v>
      </c>
      <c r="O89" s="22">
        <v>2</v>
      </c>
      <c r="P89" s="22">
        <v>0</v>
      </c>
      <c r="Q89"/>
    </row>
    <row r="90" spans="1:17" s="31" customFormat="1" ht="31.5">
      <c r="A90" s="3"/>
      <c r="B90" s="32"/>
      <c r="C90" s="36" t="s">
        <v>91</v>
      </c>
      <c r="D90" s="21"/>
      <c r="E90" s="22"/>
      <c r="F90" s="22"/>
      <c r="G90" s="21">
        <f t="shared" si="29"/>
        <v>50</v>
      </c>
      <c r="H90" s="22">
        <v>20</v>
      </c>
      <c r="I90" s="22">
        <v>30</v>
      </c>
      <c r="J90" s="21">
        <f t="shared" si="30"/>
        <v>19</v>
      </c>
      <c r="K90" s="24">
        <f t="shared" si="31"/>
        <v>6</v>
      </c>
      <c r="L90" s="22">
        <v>4</v>
      </c>
      <c r="M90" s="22">
        <v>2</v>
      </c>
      <c r="N90" s="24">
        <f t="shared" si="32"/>
        <v>13</v>
      </c>
      <c r="O90" s="22">
        <v>10</v>
      </c>
      <c r="P90" s="22">
        <v>3</v>
      </c>
      <c r="Q90"/>
    </row>
    <row r="91" spans="1:17" s="31" customFormat="1" ht="15.75">
      <c r="A91" s="3"/>
      <c r="B91" s="32"/>
      <c r="C91" s="35" t="s">
        <v>45</v>
      </c>
      <c r="D91" s="21"/>
      <c r="E91" s="22"/>
      <c r="F91" s="22"/>
      <c r="G91" s="21">
        <f t="shared" si="29"/>
        <v>11</v>
      </c>
      <c r="H91" s="22">
        <v>5</v>
      </c>
      <c r="I91" s="22">
        <v>6</v>
      </c>
      <c r="J91" s="21">
        <f t="shared" si="30"/>
        <v>5</v>
      </c>
      <c r="K91" s="24">
        <f t="shared" si="31"/>
        <v>2</v>
      </c>
      <c r="L91" s="22">
        <v>2</v>
      </c>
      <c r="M91" s="22">
        <v>0</v>
      </c>
      <c r="N91" s="24">
        <f t="shared" si="32"/>
        <v>3</v>
      </c>
      <c r="O91" s="22">
        <v>3</v>
      </c>
      <c r="P91" s="22">
        <v>0</v>
      </c>
      <c r="Q91"/>
    </row>
    <row r="92" spans="1:17" s="31" customFormat="1" ht="15.75">
      <c r="A92" s="3"/>
      <c r="B92" s="32"/>
      <c r="C92" s="35" t="s">
        <v>92</v>
      </c>
      <c r="D92" s="21"/>
      <c r="E92" s="22"/>
      <c r="F92" s="22"/>
      <c r="G92" s="21">
        <f t="shared" si="29"/>
        <v>2</v>
      </c>
      <c r="H92" s="22">
        <v>2</v>
      </c>
      <c r="I92" s="22">
        <v>0</v>
      </c>
      <c r="J92" s="21">
        <f t="shared" si="30"/>
        <v>0</v>
      </c>
      <c r="K92" s="24">
        <f t="shared" si="31"/>
        <v>0</v>
      </c>
      <c r="L92" s="22">
        <v>0</v>
      </c>
      <c r="M92" s="22">
        <v>0</v>
      </c>
      <c r="N92" s="24">
        <f t="shared" si="32"/>
        <v>0</v>
      </c>
      <c r="O92" s="22">
        <v>0</v>
      </c>
      <c r="P92" s="22">
        <v>0</v>
      </c>
      <c r="Q92"/>
    </row>
    <row r="93" spans="1:17" s="31" customFormat="1" ht="15.75">
      <c r="A93" s="3"/>
      <c r="B93" s="32"/>
      <c r="C93" s="35" t="s">
        <v>93</v>
      </c>
      <c r="D93" s="24"/>
      <c r="E93" s="22"/>
      <c r="F93" s="22"/>
      <c r="G93" s="21">
        <f t="shared" si="29"/>
        <v>1</v>
      </c>
      <c r="H93" s="21">
        <v>0</v>
      </c>
      <c r="I93" s="21">
        <v>1</v>
      </c>
      <c r="J93" s="21">
        <f t="shared" si="30"/>
        <v>1</v>
      </c>
      <c r="K93" s="24">
        <f t="shared" si="31"/>
        <v>0</v>
      </c>
      <c r="L93" s="21">
        <v>0</v>
      </c>
      <c r="M93" s="21">
        <v>0</v>
      </c>
      <c r="N93" s="24">
        <f t="shared" si="32"/>
        <v>1</v>
      </c>
      <c r="O93" s="21">
        <v>1</v>
      </c>
      <c r="P93" s="21">
        <v>0</v>
      </c>
      <c r="Q93"/>
    </row>
    <row r="94" spans="1:17" s="31" customFormat="1" ht="15.75">
      <c r="A94" s="3"/>
      <c r="B94" s="32"/>
      <c r="C94" s="35" t="s">
        <v>94</v>
      </c>
      <c r="D94" s="21"/>
      <c r="E94" s="22"/>
      <c r="F94" s="22"/>
      <c r="G94" s="21">
        <f t="shared" si="29"/>
        <v>6</v>
      </c>
      <c r="H94" s="22">
        <v>2</v>
      </c>
      <c r="I94" s="22">
        <v>4</v>
      </c>
      <c r="J94" s="21">
        <f t="shared" si="30"/>
        <v>2</v>
      </c>
      <c r="K94" s="24">
        <f t="shared" si="31"/>
        <v>0</v>
      </c>
      <c r="L94" s="22">
        <v>0</v>
      </c>
      <c r="M94" s="22">
        <v>0</v>
      </c>
      <c r="N94" s="24">
        <f t="shared" si="32"/>
        <v>2</v>
      </c>
      <c r="O94" s="22">
        <v>2</v>
      </c>
      <c r="P94" s="22">
        <v>0</v>
      </c>
      <c r="Q94"/>
    </row>
    <row r="95" spans="1:17" s="31" customFormat="1" ht="15.75">
      <c r="A95" s="3"/>
      <c r="B95" s="32"/>
      <c r="C95" s="35" t="s">
        <v>95</v>
      </c>
      <c r="D95" s="21"/>
      <c r="E95" s="22"/>
      <c r="F95" s="22"/>
      <c r="G95" s="21">
        <f t="shared" si="29"/>
        <v>4</v>
      </c>
      <c r="H95" s="22">
        <v>1</v>
      </c>
      <c r="I95" s="22">
        <v>3</v>
      </c>
      <c r="J95" s="21">
        <f t="shared" si="30"/>
        <v>2</v>
      </c>
      <c r="K95" s="24">
        <f t="shared" si="31"/>
        <v>0</v>
      </c>
      <c r="L95" s="22">
        <v>0</v>
      </c>
      <c r="M95" s="22">
        <v>0</v>
      </c>
      <c r="N95" s="24">
        <f t="shared" si="32"/>
        <v>2</v>
      </c>
      <c r="O95" s="22">
        <v>2</v>
      </c>
      <c r="P95" s="22">
        <v>0</v>
      </c>
      <c r="Q95"/>
    </row>
    <row r="96" spans="1:17" s="31" customFormat="1" ht="15.75">
      <c r="A96" s="3"/>
      <c r="B96" s="32"/>
      <c r="C96" s="33" t="s">
        <v>96</v>
      </c>
      <c r="D96" s="34">
        <f>SUM(D89:D95)</f>
        <v>0</v>
      </c>
      <c r="E96" s="34">
        <f>E89</f>
        <v>0</v>
      </c>
      <c r="F96" s="34">
        <f>F89</f>
        <v>0</v>
      </c>
      <c r="G96" s="34">
        <f t="shared" ref="G96:P96" si="33">SUM(G89:G95)</f>
        <v>78</v>
      </c>
      <c r="H96" s="34">
        <f t="shared" si="33"/>
        <v>32</v>
      </c>
      <c r="I96" s="34">
        <f t="shared" si="33"/>
        <v>46</v>
      </c>
      <c r="J96" s="34">
        <f t="shared" si="33"/>
        <v>32</v>
      </c>
      <c r="K96" s="34">
        <f t="shared" si="33"/>
        <v>9</v>
      </c>
      <c r="L96" s="34">
        <f t="shared" si="33"/>
        <v>7</v>
      </c>
      <c r="M96" s="34">
        <f t="shared" si="33"/>
        <v>2</v>
      </c>
      <c r="N96" s="34">
        <f t="shared" si="33"/>
        <v>23</v>
      </c>
      <c r="O96" s="34">
        <f t="shared" si="33"/>
        <v>20</v>
      </c>
      <c r="P96" s="34">
        <f t="shared" si="33"/>
        <v>3</v>
      </c>
      <c r="Q96"/>
    </row>
    <row r="97" spans="1:17" s="31" customFormat="1" ht="15.75">
      <c r="A97" s="3"/>
      <c r="B97" s="32"/>
      <c r="C97" s="35" t="s">
        <v>25</v>
      </c>
      <c r="D97" s="21">
        <v>32</v>
      </c>
      <c r="E97" s="22"/>
      <c r="F97" s="22"/>
      <c r="G97" s="21">
        <f t="shared" ref="G97:G102" si="34">H97+I97</f>
        <v>30</v>
      </c>
      <c r="H97" s="22">
        <v>12</v>
      </c>
      <c r="I97" s="22">
        <v>18</v>
      </c>
      <c r="J97" s="21">
        <f t="shared" ref="J97:J102" si="35">K97+N97</f>
        <v>9</v>
      </c>
      <c r="K97" s="24">
        <f t="shared" ref="K97:K102" si="36">L97+M97</f>
        <v>4</v>
      </c>
      <c r="L97" s="22">
        <v>3</v>
      </c>
      <c r="M97" s="22">
        <v>1</v>
      </c>
      <c r="N97" s="24">
        <f t="shared" ref="N97:N102" si="37">O97+P97</f>
        <v>5</v>
      </c>
      <c r="O97" s="22">
        <v>4</v>
      </c>
      <c r="P97" s="22">
        <v>1</v>
      </c>
      <c r="Q97"/>
    </row>
    <row r="98" spans="1:17" s="31" customFormat="1" ht="15.75">
      <c r="A98" s="3"/>
      <c r="B98" s="32"/>
      <c r="C98" s="35" t="s">
        <v>97</v>
      </c>
      <c r="D98" s="21">
        <v>31</v>
      </c>
      <c r="E98" s="22"/>
      <c r="F98" s="22"/>
      <c r="G98" s="21">
        <f t="shared" si="34"/>
        <v>31</v>
      </c>
      <c r="H98" s="22">
        <v>13</v>
      </c>
      <c r="I98" s="22">
        <v>18</v>
      </c>
      <c r="J98" s="21">
        <f t="shared" si="35"/>
        <v>13</v>
      </c>
      <c r="K98" s="24">
        <f t="shared" si="36"/>
        <v>4</v>
      </c>
      <c r="L98" s="22">
        <v>3</v>
      </c>
      <c r="M98" s="22">
        <v>1</v>
      </c>
      <c r="N98" s="24">
        <f t="shared" si="37"/>
        <v>9</v>
      </c>
      <c r="O98" s="22">
        <v>6</v>
      </c>
      <c r="P98" s="22">
        <v>3</v>
      </c>
      <c r="Q98"/>
    </row>
    <row r="99" spans="1:17" s="31" customFormat="1" ht="15.75">
      <c r="A99" s="3"/>
      <c r="B99" s="32"/>
      <c r="C99" s="35" t="s">
        <v>98</v>
      </c>
      <c r="D99" s="21">
        <v>6</v>
      </c>
      <c r="E99" s="22"/>
      <c r="F99" s="22"/>
      <c r="G99" s="21">
        <f t="shared" si="34"/>
        <v>6</v>
      </c>
      <c r="H99" s="22">
        <v>1</v>
      </c>
      <c r="I99" s="22">
        <v>5</v>
      </c>
      <c r="J99" s="21">
        <f t="shared" si="35"/>
        <v>2</v>
      </c>
      <c r="K99" s="24">
        <f t="shared" si="36"/>
        <v>0</v>
      </c>
      <c r="L99" s="22">
        <v>0</v>
      </c>
      <c r="M99" s="22">
        <v>0</v>
      </c>
      <c r="N99" s="24">
        <f t="shared" si="37"/>
        <v>2</v>
      </c>
      <c r="O99" s="22">
        <v>0</v>
      </c>
      <c r="P99" s="22">
        <v>2</v>
      </c>
      <c r="Q99"/>
    </row>
    <row r="100" spans="1:17" s="31" customFormat="1" ht="15.75">
      <c r="A100" s="3"/>
      <c r="B100" s="32"/>
      <c r="C100" s="35" t="s">
        <v>99</v>
      </c>
      <c r="D100" s="21">
        <v>13</v>
      </c>
      <c r="E100" s="22"/>
      <c r="F100" s="22"/>
      <c r="G100" s="21">
        <f t="shared" si="34"/>
        <v>13</v>
      </c>
      <c r="H100" s="22">
        <v>6</v>
      </c>
      <c r="I100" s="22">
        <v>7</v>
      </c>
      <c r="J100" s="21">
        <f t="shared" si="35"/>
        <v>11</v>
      </c>
      <c r="K100" s="24">
        <f t="shared" si="36"/>
        <v>6</v>
      </c>
      <c r="L100" s="22">
        <v>6</v>
      </c>
      <c r="M100" s="22">
        <v>0</v>
      </c>
      <c r="N100" s="24">
        <f t="shared" si="37"/>
        <v>5</v>
      </c>
      <c r="O100" s="22">
        <v>4</v>
      </c>
      <c r="P100" s="22">
        <v>1</v>
      </c>
      <c r="Q100"/>
    </row>
    <row r="101" spans="1:17" s="31" customFormat="1" ht="15.75">
      <c r="A101" s="3"/>
      <c r="B101" s="32"/>
      <c r="C101" s="20" t="s">
        <v>100</v>
      </c>
      <c r="D101" s="21">
        <v>12</v>
      </c>
      <c r="E101" s="22"/>
      <c r="F101" s="22"/>
      <c r="G101" s="21">
        <f t="shared" si="34"/>
        <v>3</v>
      </c>
      <c r="H101" s="22">
        <v>0</v>
      </c>
      <c r="I101" s="22">
        <v>3</v>
      </c>
      <c r="J101" s="21">
        <f t="shared" si="35"/>
        <v>3</v>
      </c>
      <c r="K101" s="24">
        <f t="shared" si="36"/>
        <v>0</v>
      </c>
      <c r="L101" s="22">
        <v>0</v>
      </c>
      <c r="M101" s="22">
        <v>0</v>
      </c>
      <c r="N101" s="24">
        <f t="shared" si="37"/>
        <v>3</v>
      </c>
      <c r="O101" s="22">
        <v>3</v>
      </c>
      <c r="P101" s="22">
        <v>0</v>
      </c>
      <c r="Q101"/>
    </row>
    <row r="102" spans="1:17" s="31" customFormat="1" ht="15.75">
      <c r="A102" s="3"/>
      <c r="B102" s="32"/>
      <c r="C102" s="20" t="s">
        <v>101</v>
      </c>
      <c r="D102" s="21">
        <v>13</v>
      </c>
      <c r="E102" s="22"/>
      <c r="F102" s="22"/>
      <c r="G102" s="21">
        <f t="shared" si="34"/>
        <v>1</v>
      </c>
      <c r="H102" s="21">
        <v>0</v>
      </c>
      <c r="I102" s="21">
        <v>1</v>
      </c>
      <c r="J102" s="21">
        <f t="shared" si="35"/>
        <v>0</v>
      </c>
      <c r="K102" s="24">
        <f t="shared" si="36"/>
        <v>0</v>
      </c>
      <c r="L102" s="21">
        <v>0</v>
      </c>
      <c r="M102" s="21">
        <v>0</v>
      </c>
      <c r="N102" s="24">
        <f t="shared" si="37"/>
        <v>0</v>
      </c>
      <c r="O102" s="21">
        <v>0</v>
      </c>
      <c r="P102" s="21">
        <v>0</v>
      </c>
      <c r="Q102"/>
    </row>
    <row r="103" spans="1:17" s="31" customFormat="1" ht="15.75">
      <c r="A103" s="3"/>
      <c r="B103" s="32"/>
      <c r="C103" s="40" t="s">
        <v>102</v>
      </c>
      <c r="D103" s="34">
        <f>SUM(D97:D102)</f>
        <v>107</v>
      </c>
      <c r="E103" s="34">
        <f>E97</f>
        <v>0</v>
      </c>
      <c r="F103" s="42">
        <f>F97</f>
        <v>0</v>
      </c>
      <c r="G103" s="42">
        <f t="shared" ref="G103:P103" si="38">SUM(G97:G102)</f>
        <v>84</v>
      </c>
      <c r="H103" s="42">
        <f t="shared" si="38"/>
        <v>32</v>
      </c>
      <c r="I103" s="42">
        <f t="shared" si="38"/>
        <v>52</v>
      </c>
      <c r="J103" s="42">
        <f t="shared" si="38"/>
        <v>38</v>
      </c>
      <c r="K103" s="42">
        <f t="shared" si="38"/>
        <v>14</v>
      </c>
      <c r="L103" s="42">
        <f t="shared" si="38"/>
        <v>12</v>
      </c>
      <c r="M103" s="42">
        <f t="shared" si="38"/>
        <v>2</v>
      </c>
      <c r="N103" s="42">
        <f t="shared" si="38"/>
        <v>24</v>
      </c>
      <c r="O103" s="42">
        <f t="shared" si="38"/>
        <v>17</v>
      </c>
      <c r="P103" s="42">
        <f t="shared" si="38"/>
        <v>7</v>
      </c>
      <c r="Q103"/>
    </row>
    <row r="104" spans="1:17" s="31" customFormat="1" ht="37.5" customHeight="1">
      <c r="A104" s="3"/>
      <c r="B104" s="32"/>
      <c r="C104" s="35" t="s">
        <v>25</v>
      </c>
      <c r="D104" s="21">
        <v>10</v>
      </c>
      <c r="E104" s="22"/>
      <c r="F104" s="22"/>
      <c r="G104" s="21">
        <f t="shared" ref="G104:G112" si="39">H104+I104</f>
        <v>10</v>
      </c>
      <c r="H104" s="22">
        <v>4</v>
      </c>
      <c r="I104" s="22">
        <v>6</v>
      </c>
      <c r="J104" s="21">
        <f t="shared" ref="J104:J112" si="40">K104+N104</f>
        <v>5</v>
      </c>
      <c r="K104" s="24">
        <f t="shared" ref="K104:K112" si="41">L104+M104</f>
        <v>1</v>
      </c>
      <c r="L104" s="22">
        <v>0</v>
      </c>
      <c r="M104" s="22">
        <v>1</v>
      </c>
      <c r="N104" s="24">
        <f t="shared" ref="N104:N112" si="42">O104+P104</f>
        <v>4</v>
      </c>
      <c r="O104" s="22">
        <v>3</v>
      </c>
      <c r="P104" s="22">
        <v>1</v>
      </c>
      <c r="Q104"/>
    </row>
    <row r="105" spans="1:17" s="31" customFormat="1" ht="36.75" customHeight="1">
      <c r="A105" s="3"/>
      <c r="B105" s="32"/>
      <c r="C105" s="36" t="s">
        <v>103</v>
      </c>
      <c r="D105" s="21">
        <v>10</v>
      </c>
      <c r="E105" s="22"/>
      <c r="F105" s="22"/>
      <c r="G105" s="21">
        <f t="shared" si="39"/>
        <v>6</v>
      </c>
      <c r="H105" s="22">
        <v>2</v>
      </c>
      <c r="I105" s="22">
        <v>4</v>
      </c>
      <c r="J105" s="21">
        <f t="shared" si="40"/>
        <v>6</v>
      </c>
      <c r="K105" s="24">
        <f t="shared" si="41"/>
        <v>2</v>
      </c>
      <c r="L105" s="22">
        <v>2</v>
      </c>
      <c r="M105" s="22">
        <v>0</v>
      </c>
      <c r="N105" s="24">
        <f t="shared" si="42"/>
        <v>4</v>
      </c>
      <c r="O105" s="22">
        <v>3</v>
      </c>
      <c r="P105" s="22">
        <v>1</v>
      </c>
      <c r="Q105"/>
    </row>
    <row r="106" spans="1:17" s="31" customFormat="1" ht="15.75">
      <c r="A106" s="3"/>
      <c r="B106" s="32"/>
      <c r="C106" s="35" t="s">
        <v>104</v>
      </c>
      <c r="D106" s="21">
        <v>5</v>
      </c>
      <c r="E106" s="22"/>
      <c r="F106" s="22"/>
      <c r="G106" s="21">
        <f t="shared" si="39"/>
        <v>5</v>
      </c>
      <c r="H106" s="22">
        <v>2</v>
      </c>
      <c r="I106" s="22">
        <v>3</v>
      </c>
      <c r="J106" s="21">
        <f t="shared" si="40"/>
        <v>0</v>
      </c>
      <c r="K106" s="24">
        <f t="shared" si="41"/>
        <v>0</v>
      </c>
      <c r="L106" s="22">
        <v>0</v>
      </c>
      <c r="M106" s="22">
        <v>0</v>
      </c>
      <c r="N106" s="24">
        <f t="shared" si="42"/>
        <v>0</v>
      </c>
      <c r="O106" s="22">
        <v>0</v>
      </c>
      <c r="P106" s="22">
        <v>0</v>
      </c>
      <c r="Q106"/>
    </row>
    <row r="107" spans="1:17" s="31" customFormat="1" ht="31.5">
      <c r="A107" s="3"/>
      <c r="B107" s="32"/>
      <c r="C107" s="35" t="s">
        <v>105</v>
      </c>
      <c r="D107" s="21">
        <v>4</v>
      </c>
      <c r="E107" s="22"/>
      <c r="F107" s="22"/>
      <c r="G107" s="21">
        <f t="shared" si="39"/>
        <v>4</v>
      </c>
      <c r="H107" s="22">
        <v>1</v>
      </c>
      <c r="I107" s="22">
        <v>3</v>
      </c>
      <c r="J107" s="21">
        <f t="shared" si="40"/>
        <v>3</v>
      </c>
      <c r="K107" s="24">
        <f t="shared" si="41"/>
        <v>0</v>
      </c>
      <c r="L107" s="22">
        <v>0</v>
      </c>
      <c r="M107" s="22">
        <v>0</v>
      </c>
      <c r="N107" s="24">
        <f t="shared" si="42"/>
        <v>3</v>
      </c>
      <c r="O107" s="22">
        <v>1</v>
      </c>
      <c r="P107" s="22">
        <v>2</v>
      </c>
      <c r="Q107"/>
    </row>
    <row r="108" spans="1:17" s="31" customFormat="1" ht="15.75">
      <c r="A108" s="3"/>
      <c r="B108" s="32"/>
      <c r="C108" s="35" t="s">
        <v>106</v>
      </c>
      <c r="D108" s="21">
        <v>21</v>
      </c>
      <c r="E108" s="22"/>
      <c r="F108" s="22"/>
      <c r="G108" s="21">
        <f t="shared" si="39"/>
        <v>21</v>
      </c>
      <c r="H108" s="22">
        <v>9</v>
      </c>
      <c r="I108" s="22">
        <v>12</v>
      </c>
      <c r="J108" s="21">
        <f t="shared" si="40"/>
        <v>21</v>
      </c>
      <c r="K108" s="24">
        <f t="shared" si="41"/>
        <v>9</v>
      </c>
      <c r="L108" s="22">
        <v>5</v>
      </c>
      <c r="M108" s="22">
        <v>4</v>
      </c>
      <c r="N108" s="24">
        <f t="shared" si="42"/>
        <v>12</v>
      </c>
      <c r="O108" s="22">
        <v>6</v>
      </c>
      <c r="P108" s="22">
        <v>6</v>
      </c>
      <c r="Q108"/>
    </row>
    <row r="109" spans="1:17" s="31" customFormat="1" ht="15.75">
      <c r="A109" s="3"/>
      <c r="B109" s="32"/>
      <c r="C109" s="35" t="s">
        <v>107</v>
      </c>
      <c r="D109" s="21">
        <v>2</v>
      </c>
      <c r="E109" s="22"/>
      <c r="F109" s="22"/>
      <c r="G109" s="21">
        <f t="shared" si="39"/>
        <v>2</v>
      </c>
      <c r="H109" s="22">
        <v>1</v>
      </c>
      <c r="I109" s="22">
        <v>1</v>
      </c>
      <c r="J109" s="21">
        <f t="shared" si="40"/>
        <v>1</v>
      </c>
      <c r="K109" s="24">
        <f t="shared" si="41"/>
        <v>0</v>
      </c>
      <c r="L109" s="22">
        <v>0</v>
      </c>
      <c r="M109" s="22">
        <v>0</v>
      </c>
      <c r="N109" s="24">
        <f t="shared" si="42"/>
        <v>1</v>
      </c>
      <c r="O109" s="22">
        <v>1</v>
      </c>
      <c r="P109" s="22">
        <v>0</v>
      </c>
      <c r="Q109"/>
    </row>
    <row r="110" spans="1:17" s="31" customFormat="1" ht="15.75">
      <c r="A110" s="3"/>
      <c r="B110" s="32"/>
      <c r="C110" s="35" t="s">
        <v>108</v>
      </c>
      <c r="D110" s="21">
        <v>4</v>
      </c>
      <c r="E110" s="22"/>
      <c r="F110" s="22"/>
      <c r="G110" s="21">
        <f t="shared" si="39"/>
        <v>2</v>
      </c>
      <c r="H110" s="22">
        <v>1</v>
      </c>
      <c r="I110" s="22">
        <v>1</v>
      </c>
      <c r="J110" s="21">
        <f t="shared" si="40"/>
        <v>1</v>
      </c>
      <c r="K110" s="24">
        <f t="shared" si="41"/>
        <v>0</v>
      </c>
      <c r="L110" s="22">
        <v>0</v>
      </c>
      <c r="M110" s="22">
        <v>0</v>
      </c>
      <c r="N110" s="24">
        <f t="shared" si="42"/>
        <v>1</v>
      </c>
      <c r="O110" s="22">
        <v>1</v>
      </c>
      <c r="P110" s="22">
        <v>0</v>
      </c>
      <c r="Q110"/>
    </row>
    <row r="111" spans="1:17" s="31" customFormat="1" ht="31.5">
      <c r="A111" s="3"/>
      <c r="B111" s="32"/>
      <c r="C111" s="39" t="s">
        <v>109</v>
      </c>
      <c r="D111" s="43">
        <v>6</v>
      </c>
      <c r="E111" s="21"/>
      <c r="F111" s="21"/>
      <c r="G111" s="21">
        <f t="shared" si="39"/>
        <v>6</v>
      </c>
      <c r="H111" s="21">
        <v>3</v>
      </c>
      <c r="I111" s="21">
        <v>3</v>
      </c>
      <c r="J111" s="21">
        <f t="shared" si="40"/>
        <v>5</v>
      </c>
      <c r="K111" s="24">
        <f t="shared" si="41"/>
        <v>3</v>
      </c>
      <c r="L111" s="21">
        <v>3</v>
      </c>
      <c r="M111" s="21">
        <v>0</v>
      </c>
      <c r="N111" s="24">
        <f t="shared" si="42"/>
        <v>2</v>
      </c>
      <c r="O111" s="21">
        <v>2</v>
      </c>
      <c r="P111" s="21">
        <v>0</v>
      </c>
      <c r="Q111"/>
    </row>
    <row r="112" spans="1:17" s="31" customFormat="1" ht="15.75">
      <c r="A112" s="3"/>
      <c r="B112" s="32"/>
      <c r="C112" s="44" t="s">
        <v>110</v>
      </c>
      <c r="D112" s="43">
        <v>4</v>
      </c>
      <c r="E112" s="21"/>
      <c r="F112" s="21"/>
      <c r="G112" s="21">
        <f t="shared" si="39"/>
        <v>4</v>
      </c>
      <c r="H112" s="21">
        <v>2</v>
      </c>
      <c r="I112" s="21">
        <v>2</v>
      </c>
      <c r="J112" s="21">
        <f t="shared" si="40"/>
        <v>2</v>
      </c>
      <c r="K112" s="24">
        <f t="shared" si="41"/>
        <v>1</v>
      </c>
      <c r="L112" s="21">
        <v>1</v>
      </c>
      <c r="M112" s="21">
        <v>0</v>
      </c>
      <c r="N112" s="24">
        <f t="shared" si="42"/>
        <v>1</v>
      </c>
      <c r="O112" s="21">
        <v>0</v>
      </c>
      <c r="P112" s="21">
        <v>1</v>
      </c>
      <c r="Q112"/>
    </row>
    <row r="113" spans="1:17" s="31" customFormat="1" ht="31.5">
      <c r="A113" s="3"/>
      <c r="B113" s="32"/>
      <c r="C113" s="39" t="s">
        <v>111</v>
      </c>
      <c r="D113" s="43"/>
      <c r="E113" s="21"/>
      <c r="F113" s="21"/>
      <c r="G113" s="21">
        <v>13</v>
      </c>
      <c r="H113" s="21">
        <v>5</v>
      </c>
      <c r="I113" s="21">
        <v>8</v>
      </c>
      <c r="J113" s="21">
        <v>13</v>
      </c>
      <c r="K113" s="24">
        <v>5</v>
      </c>
      <c r="L113" s="21">
        <v>4</v>
      </c>
      <c r="M113" s="21">
        <v>1</v>
      </c>
      <c r="N113" s="24">
        <v>8</v>
      </c>
      <c r="O113" s="21">
        <v>4</v>
      </c>
      <c r="P113" s="21">
        <v>4</v>
      </c>
      <c r="Q113"/>
    </row>
    <row r="114" spans="1:17" s="31" customFormat="1" ht="15.75">
      <c r="A114" s="3"/>
      <c r="B114" s="32"/>
      <c r="C114" s="33" t="s">
        <v>112</v>
      </c>
      <c r="D114" s="45">
        <f>SUM(D104:D113)</f>
        <v>66</v>
      </c>
      <c r="E114" s="34">
        <f>E104</f>
        <v>0</v>
      </c>
      <c r="F114" s="34">
        <f>F104</f>
        <v>0</v>
      </c>
      <c r="G114" s="34">
        <f>SUM(G104:G113)</f>
        <v>73</v>
      </c>
      <c r="H114" s="34">
        <f>SUM(H104:H113)</f>
        <v>30</v>
      </c>
      <c r="I114" s="34">
        <f>SUM(I104:I113)</f>
        <v>43</v>
      </c>
      <c r="J114" s="34">
        <f>SUM(J104:J113)</f>
        <v>57</v>
      </c>
      <c r="K114" s="34">
        <f>SUM(K104:K113)</f>
        <v>21</v>
      </c>
      <c r="L114" s="34">
        <f>SUM(SUM(L104:L110))</f>
        <v>7</v>
      </c>
      <c r="M114" s="34">
        <f>SUM(SUM(M104:M110))</f>
        <v>5</v>
      </c>
      <c r="N114" s="34">
        <f>SUM(N104:N113)</f>
        <v>36</v>
      </c>
      <c r="O114" s="34">
        <f>SUM(SUM(O104:O110))</f>
        <v>15</v>
      </c>
      <c r="P114" s="34">
        <f>SUM(SUM(P104:P110))</f>
        <v>10</v>
      </c>
      <c r="Q114"/>
    </row>
    <row r="115" spans="1:17" s="31" customFormat="1" ht="15.75">
      <c r="A115" s="3"/>
      <c r="B115" s="32"/>
      <c r="C115" s="35" t="s">
        <v>25</v>
      </c>
      <c r="D115" s="46">
        <v>16</v>
      </c>
      <c r="E115" s="46"/>
      <c r="F115" s="24"/>
      <c r="G115" s="21">
        <f t="shared" ref="G115:G121" si="43">H115+I115</f>
        <v>16</v>
      </c>
      <c r="H115" s="30">
        <v>7</v>
      </c>
      <c r="I115" s="30">
        <v>9</v>
      </c>
      <c r="J115" s="21">
        <f t="shared" ref="J115:J121" si="44">K115+N115</f>
        <v>9</v>
      </c>
      <c r="K115" s="24">
        <f t="shared" ref="K115:K121" si="45">L115+M115</f>
        <v>3</v>
      </c>
      <c r="L115" s="21">
        <v>1</v>
      </c>
      <c r="M115" s="21">
        <v>2</v>
      </c>
      <c r="N115" s="24">
        <f t="shared" ref="N115:N121" si="46">O115+P115</f>
        <v>6</v>
      </c>
      <c r="O115" s="21">
        <v>5</v>
      </c>
      <c r="P115" s="21">
        <v>1</v>
      </c>
      <c r="Q115"/>
    </row>
    <row r="116" spans="1:17" s="31" customFormat="1" ht="15.75">
      <c r="A116" s="3"/>
      <c r="B116" s="32"/>
      <c r="C116" s="20" t="s">
        <v>113</v>
      </c>
      <c r="D116" s="47">
        <v>8</v>
      </c>
      <c r="E116" s="48"/>
      <c r="F116" s="23"/>
      <c r="G116" s="21">
        <f t="shared" si="43"/>
        <v>7</v>
      </c>
      <c r="H116" s="22">
        <v>3</v>
      </c>
      <c r="I116" s="22">
        <v>4</v>
      </c>
      <c r="J116" s="21">
        <f t="shared" si="44"/>
        <v>5</v>
      </c>
      <c r="K116" s="24">
        <f t="shared" si="45"/>
        <v>1</v>
      </c>
      <c r="L116" s="22">
        <v>1</v>
      </c>
      <c r="M116" s="22"/>
      <c r="N116" s="24">
        <f t="shared" si="46"/>
        <v>4</v>
      </c>
      <c r="O116" s="22">
        <v>3</v>
      </c>
      <c r="P116" s="22">
        <v>1</v>
      </c>
      <c r="Q116"/>
    </row>
    <row r="117" spans="1:17" s="31" customFormat="1" ht="15.75">
      <c r="A117" s="3"/>
      <c r="B117" s="32"/>
      <c r="C117" s="20" t="s">
        <v>114</v>
      </c>
      <c r="D117" s="47">
        <v>23</v>
      </c>
      <c r="E117" s="48"/>
      <c r="F117" s="23"/>
      <c r="G117" s="21">
        <f t="shared" si="43"/>
        <v>18</v>
      </c>
      <c r="H117" s="22">
        <v>8</v>
      </c>
      <c r="I117" s="22">
        <v>10</v>
      </c>
      <c r="J117" s="21">
        <f t="shared" si="44"/>
        <v>2</v>
      </c>
      <c r="K117" s="24">
        <f t="shared" si="45"/>
        <v>2</v>
      </c>
      <c r="L117" s="22">
        <v>2</v>
      </c>
      <c r="M117" s="22"/>
      <c r="N117" s="24">
        <f t="shared" si="46"/>
        <v>0</v>
      </c>
      <c r="O117" s="22">
        <v>0</v>
      </c>
      <c r="P117" s="22">
        <v>0</v>
      </c>
      <c r="Q117"/>
    </row>
    <row r="118" spans="1:17" s="31" customFormat="1" ht="15.75">
      <c r="A118" s="3"/>
      <c r="B118" s="32"/>
      <c r="C118" s="20" t="s">
        <v>115</v>
      </c>
      <c r="D118" s="47">
        <v>11</v>
      </c>
      <c r="E118" s="48"/>
      <c r="F118" s="23"/>
      <c r="G118" s="21">
        <f t="shared" si="43"/>
        <v>9</v>
      </c>
      <c r="H118" s="22">
        <v>4</v>
      </c>
      <c r="I118" s="22">
        <v>5</v>
      </c>
      <c r="J118" s="21">
        <f t="shared" si="44"/>
        <v>7</v>
      </c>
      <c r="K118" s="24">
        <f t="shared" si="45"/>
        <v>4</v>
      </c>
      <c r="L118" s="22">
        <v>4</v>
      </c>
      <c r="M118" s="22"/>
      <c r="N118" s="24">
        <f t="shared" si="46"/>
        <v>3</v>
      </c>
      <c r="O118" s="22">
        <v>3</v>
      </c>
      <c r="P118" s="22">
        <v>0</v>
      </c>
      <c r="Q118"/>
    </row>
    <row r="119" spans="1:17" s="31" customFormat="1" ht="15.75">
      <c r="A119" s="3"/>
      <c r="B119" s="32"/>
      <c r="C119" s="20" t="s">
        <v>116</v>
      </c>
      <c r="D119" s="47">
        <v>5</v>
      </c>
      <c r="E119" s="48"/>
      <c r="F119" s="23"/>
      <c r="G119" s="21">
        <f t="shared" si="43"/>
        <v>5</v>
      </c>
      <c r="H119" s="22">
        <v>2</v>
      </c>
      <c r="I119" s="22">
        <v>3</v>
      </c>
      <c r="J119" s="21">
        <f t="shared" si="44"/>
        <v>0</v>
      </c>
      <c r="K119" s="24">
        <f t="shared" si="45"/>
        <v>0</v>
      </c>
      <c r="L119" s="22"/>
      <c r="M119" s="22"/>
      <c r="N119" s="24">
        <f t="shared" si="46"/>
        <v>0</v>
      </c>
      <c r="O119" s="22">
        <v>0</v>
      </c>
      <c r="P119" s="22"/>
      <c r="Q119"/>
    </row>
    <row r="120" spans="1:17" s="31" customFormat="1" ht="15.75">
      <c r="A120" s="3"/>
      <c r="B120" s="32"/>
      <c r="C120" s="20" t="s">
        <v>117</v>
      </c>
      <c r="D120" s="47">
        <v>8</v>
      </c>
      <c r="E120" s="48"/>
      <c r="F120" s="23"/>
      <c r="G120" s="21">
        <f t="shared" si="43"/>
        <v>2</v>
      </c>
      <c r="H120" s="22">
        <v>0</v>
      </c>
      <c r="I120" s="22">
        <v>2</v>
      </c>
      <c r="J120" s="21">
        <f t="shared" si="44"/>
        <v>1</v>
      </c>
      <c r="K120" s="24">
        <f t="shared" si="45"/>
        <v>0</v>
      </c>
      <c r="L120" s="22"/>
      <c r="M120" s="22"/>
      <c r="N120" s="24">
        <f t="shared" si="46"/>
        <v>1</v>
      </c>
      <c r="O120" s="22">
        <v>1</v>
      </c>
      <c r="P120" s="22"/>
      <c r="Q120"/>
    </row>
    <row r="121" spans="1:17" s="31" customFormat="1" ht="15.75">
      <c r="A121" s="3"/>
      <c r="B121" s="32"/>
      <c r="C121" s="20" t="s">
        <v>118</v>
      </c>
      <c r="D121" s="47">
        <v>16</v>
      </c>
      <c r="E121" s="48"/>
      <c r="F121" s="23"/>
      <c r="G121" s="21">
        <f t="shared" si="43"/>
        <v>11</v>
      </c>
      <c r="H121" s="22">
        <v>3</v>
      </c>
      <c r="I121" s="22">
        <v>8</v>
      </c>
      <c r="J121" s="21">
        <f t="shared" si="44"/>
        <v>10</v>
      </c>
      <c r="K121" s="24">
        <f t="shared" si="45"/>
        <v>3</v>
      </c>
      <c r="L121" s="22">
        <v>3</v>
      </c>
      <c r="M121" s="22"/>
      <c r="N121" s="24">
        <f t="shared" si="46"/>
        <v>7</v>
      </c>
      <c r="O121" s="22">
        <v>7</v>
      </c>
      <c r="P121" s="22"/>
      <c r="Q121"/>
    </row>
    <row r="122" spans="1:17" s="31" customFormat="1" ht="15.75">
      <c r="A122" s="3"/>
      <c r="B122" s="32"/>
      <c r="C122" s="33" t="s">
        <v>119</v>
      </c>
      <c r="D122" s="34">
        <f>SUM(D115:D121)</f>
        <v>87</v>
      </c>
      <c r="E122" s="34">
        <f>E115</f>
        <v>0</v>
      </c>
      <c r="F122" s="34">
        <f>F115</f>
        <v>0</v>
      </c>
      <c r="G122" s="34">
        <f>SUM(G115:G121)</f>
        <v>68</v>
      </c>
      <c r="H122" s="34">
        <f>SUM(H115:H121)</f>
        <v>27</v>
      </c>
      <c r="I122" s="34">
        <f>SUM(I115:I121)</f>
        <v>41</v>
      </c>
      <c r="J122" s="34">
        <f>SUM(J115:J121)</f>
        <v>34</v>
      </c>
      <c r="K122" s="34">
        <f>SUM(K115:K121)</f>
        <v>13</v>
      </c>
      <c r="L122" s="34">
        <f>SUM(SUM(L115:L121))</f>
        <v>11</v>
      </c>
      <c r="M122" s="34">
        <f>SUM(SUM(M115:M121))</f>
        <v>2</v>
      </c>
      <c r="N122" s="34">
        <f>SUM(N115:N121)</f>
        <v>21</v>
      </c>
      <c r="O122" s="34">
        <f>SUM(SUM(O115:O121))</f>
        <v>19</v>
      </c>
      <c r="P122" s="34">
        <f>SUM(SUM(P115:P121))</f>
        <v>2</v>
      </c>
      <c r="Q122"/>
    </row>
    <row r="123" spans="1:17" s="31" customFormat="1" ht="15.75">
      <c r="A123" s="3"/>
      <c r="B123" s="32"/>
      <c r="C123" s="35" t="s">
        <v>25</v>
      </c>
      <c r="D123" s="47">
        <v>16</v>
      </c>
      <c r="E123" s="47"/>
      <c r="F123" s="47"/>
      <c r="G123" s="47">
        <f>H123+I123</f>
        <v>15</v>
      </c>
      <c r="H123" s="49">
        <v>6</v>
      </c>
      <c r="I123" s="49">
        <v>9</v>
      </c>
      <c r="J123" s="47">
        <f>K123+N123</f>
        <v>7</v>
      </c>
      <c r="K123" s="24">
        <f>L123+M123</f>
        <v>2</v>
      </c>
      <c r="L123" s="47">
        <v>2</v>
      </c>
      <c r="M123" s="47">
        <v>0</v>
      </c>
      <c r="N123" s="24">
        <f>O123+P123</f>
        <v>5</v>
      </c>
      <c r="O123" s="47">
        <v>5</v>
      </c>
      <c r="P123" s="47">
        <v>0</v>
      </c>
      <c r="Q123"/>
    </row>
    <row r="124" spans="1:17" s="31" customFormat="1" ht="15.75">
      <c r="A124" s="3"/>
      <c r="B124" s="15"/>
      <c r="C124" s="35" t="s">
        <v>120</v>
      </c>
      <c r="D124" s="21">
        <v>17</v>
      </c>
      <c r="E124" s="22"/>
      <c r="F124" s="23"/>
      <c r="G124" s="47">
        <f>H124+I124</f>
        <v>11</v>
      </c>
      <c r="H124" s="22">
        <v>6</v>
      </c>
      <c r="I124" s="22">
        <v>5</v>
      </c>
      <c r="J124" s="47">
        <f>K124+N124</f>
        <v>8</v>
      </c>
      <c r="K124" s="24">
        <f>L124+M124</f>
        <v>3</v>
      </c>
      <c r="L124" s="22">
        <v>3</v>
      </c>
      <c r="M124" s="22">
        <v>0</v>
      </c>
      <c r="N124" s="24">
        <f>O124+P124</f>
        <v>5</v>
      </c>
      <c r="O124" s="22">
        <v>4</v>
      </c>
      <c r="P124" s="22">
        <v>1</v>
      </c>
      <c r="Q124"/>
    </row>
    <row r="125" spans="1:17" s="31" customFormat="1" ht="15.75">
      <c r="A125" s="3"/>
      <c r="B125" s="32"/>
      <c r="C125" s="35" t="s">
        <v>121</v>
      </c>
      <c r="D125" s="21">
        <v>2</v>
      </c>
      <c r="E125" s="22"/>
      <c r="F125" s="23"/>
      <c r="G125" s="47">
        <f>H125+I125</f>
        <v>1</v>
      </c>
      <c r="H125" s="22">
        <v>0</v>
      </c>
      <c r="I125" s="22">
        <v>1</v>
      </c>
      <c r="J125" s="47">
        <f>K125+N125</f>
        <v>0</v>
      </c>
      <c r="K125" s="24">
        <f>L125+M125</f>
        <v>0</v>
      </c>
      <c r="L125" s="22">
        <v>0</v>
      </c>
      <c r="M125" s="22">
        <v>0</v>
      </c>
      <c r="N125" s="24">
        <f>O125+P125</f>
        <v>0</v>
      </c>
      <c r="O125" s="22">
        <v>0</v>
      </c>
      <c r="P125" s="22">
        <v>0</v>
      </c>
      <c r="Q125"/>
    </row>
    <row r="126" spans="1:17" s="31" customFormat="1" ht="15.75">
      <c r="A126" s="3"/>
      <c r="B126" s="32"/>
      <c r="C126" s="35" t="s">
        <v>122</v>
      </c>
      <c r="D126" s="21">
        <v>9</v>
      </c>
      <c r="E126" s="22"/>
      <c r="F126" s="23"/>
      <c r="G126" s="47">
        <f>H126+I126</f>
        <v>5</v>
      </c>
      <c r="H126" s="22">
        <v>2</v>
      </c>
      <c r="I126" s="22">
        <v>3</v>
      </c>
      <c r="J126" s="47">
        <f>K126+N126</f>
        <v>4</v>
      </c>
      <c r="K126" s="24">
        <f>L126+M126</f>
        <v>1</v>
      </c>
      <c r="L126" s="22">
        <v>1</v>
      </c>
      <c r="M126" s="22">
        <v>0</v>
      </c>
      <c r="N126" s="24">
        <f>O126+P126</f>
        <v>3</v>
      </c>
      <c r="O126" s="22">
        <v>2</v>
      </c>
      <c r="P126" s="22">
        <v>1</v>
      </c>
      <c r="Q126"/>
    </row>
    <row r="127" spans="1:17" s="31" customFormat="1" ht="15.75">
      <c r="A127" s="3"/>
      <c r="B127" s="32"/>
      <c r="C127" s="33" t="s">
        <v>123</v>
      </c>
      <c r="D127" s="34">
        <f>SUM(D123:D126)</f>
        <v>44</v>
      </c>
      <c r="E127" s="34">
        <f>E123</f>
        <v>0</v>
      </c>
      <c r="F127" s="34">
        <f>F123</f>
        <v>0</v>
      </c>
      <c r="G127" s="34">
        <f t="shared" ref="G127:P127" si="47">SUM(G123:G126)</f>
        <v>32</v>
      </c>
      <c r="H127" s="34">
        <f t="shared" si="47"/>
        <v>14</v>
      </c>
      <c r="I127" s="34">
        <f t="shared" si="47"/>
        <v>18</v>
      </c>
      <c r="J127" s="34">
        <f t="shared" si="47"/>
        <v>19</v>
      </c>
      <c r="K127" s="34">
        <f t="shared" si="47"/>
        <v>6</v>
      </c>
      <c r="L127" s="34">
        <f t="shared" si="47"/>
        <v>6</v>
      </c>
      <c r="M127" s="34">
        <f t="shared" si="47"/>
        <v>0</v>
      </c>
      <c r="N127" s="34">
        <f t="shared" si="47"/>
        <v>13</v>
      </c>
      <c r="O127" s="34">
        <f t="shared" si="47"/>
        <v>11</v>
      </c>
      <c r="P127" s="34">
        <f t="shared" si="47"/>
        <v>2</v>
      </c>
      <c r="Q127"/>
    </row>
    <row r="128" spans="1:17" s="31" customFormat="1" ht="15.75">
      <c r="A128" s="3"/>
      <c r="B128" s="32"/>
      <c r="C128" s="35" t="s">
        <v>25</v>
      </c>
      <c r="D128" s="24">
        <v>16</v>
      </c>
      <c r="E128" s="24"/>
      <c r="F128" s="24"/>
      <c r="G128" s="21">
        <f>H128+I128</f>
        <v>16</v>
      </c>
      <c r="H128" s="21">
        <v>7</v>
      </c>
      <c r="I128" s="21">
        <v>9</v>
      </c>
      <c r="J128" s="21">
        <f>K128+N128</f>
        <v>5</v>
      </c>
      <c r="K128" s="24">
        <f>L128+M128</f>
        <v>1</v>
      </c>
      <c r="L128" s="21">
        <v>1</v>
      </c>
      <c r="M128" s="21">
        <v>0</v>
      </c>
      <c r="N128" s="24">
        <f>O128+P128</f>
        <v>4</v>
      </c>
      <c r="O128" s="21">
        <v>3</v>
      </c>
      <c r="P128" s="21">
        <v>1</v>
      </c>
      <c r="Q128"/>
    </row>
    <row r="129" spans="1:17" s="31" customFormat="1" ht="15.75">
      <c r="A129" s="3"/>
      <c r="B129" s="32"/>
      <c r="C129" s="35" t="s">
        <v>124</v>
      </c>
      <c r="D129" s="21">
        <v>13</v>
      </c>
      <c r="E129" s="22"/>
      <c r="F129" s="23"/>
      <c r="G129" s="21">
        <f>H129+I129</f>
        <v>12</v>
      </c>
      <c r="H129" s="22">
        <v>6</v>
      </c>
      <c r="I129" s="22">
        <v>6</v>
      </c>
      <c r="J129" s="21">
        <f>K129+N129</f>
        <v>1</v>
      </c>
      <c r="K129" s="24">
        <f>L129+M129</f>
        <v>1</v>
      </c>
      <c r="L129" s="22">
        <v>1</v>
      </c>
      <c r="M129" s="22">
        <v>0</v>
      </c>
      <c r="N129" s="24">
        <f>O129+P129</f>
        <v>0</v>
      </c>
      <c r="O129" s="22">
        <v>0</v>
      </c>
      <c r="P129" s="22">
        <v>0</v>
      </c>
      <c r="Q129"/>
    </row>
    <row r="130" spans="1:17" s="31" customFormat="1" ht="31.5">
      <c r="A130" s="3"/>
      <c r="B130" s="32"/>
      <c r="C130" s="35" t="s">
        <v>125</v>
      </c>
      <c r="D130" s="21">
        <v>6</v>
      </c>
      <c r="E130" s="22"/>
      <c r="F130" s="23"/>
      <c r="G130" s="21">
        <f>H130+I130</f>
        <v>5</v>
      </c>
      <c r="H130" s="22">
        <v>2</v>
      </c>
      <c r="I130" s="22">
        <v>3</v>
      </c>
      <c r="J130" s="21">
        <f>K130+N130</f>
        <v>2</v>
      </c>
      <c r="K130" s="24">
        <f>L130+M130</f>
        <v>0</v>
      </c>
      <c r="L130" s="22">
        <v>0</v>
      </c>
      <c r="M130" s="22">
        <v>0</v>
      </c>
      <c r="N130" s="24">
        <f>O130+P130</f>
        <v>2</v>
      </c>
      <c r="O130" s="22">
        <v>2</v>
      </c>
      <c r="P130" s="22">
        <v>0</v>
      </c>
      <c r="Q130"/>
    </row>
    <row r="131" spans="1:17" s="31" customFormat="1" ht="15.75">
      <c r="A131" s="3"/>
      <c r="B131" s="32"/>
      <c r="C131" s="35" t="s">
        <v>126</v>
      </c>
      <c r="D131" s="21">
        <v>0</v>
      </c>
      <c r="E131" s="22">
        <v>0</v>
      </c>
      <c r="F131" s="23">
        <v>0</v>
      </c>
      <c r="G131" s="21">
        <v>0</v>
      </c>
      <c r="H131" s="22">
        <v>0</v>
      </c>
      <c r="I131" s="22">
        <v>0</v>
      </c>
      <c r="J131" s="21">
        <v>0</v>
      </c>
      <c r="K131" s="24">
        <f>L131+M131</f>
        <v>0</v>
      </c>
      <c r="L131" s="22">
        <v>0</v>
      </c>
      <c r="M131" s="22">
        <v>0</v>
      </c>
      <c r="N131" s="24">
        <f>O131+P131</f>
        <v>0</v>
      </c>
      <c r="O131" s="22">
        <v>0</v>
      </c>
      <c r="P131" s="22">
        <v>0</v>
      </c>
      <c r="Q131"/>
    </row>
    <row r="132" spans="1:17" s="31" customFormat="1" ht="15.75">
      <c r="A132" s="3"/>
      <c r="B132" s="32"/>
      <c r="C132" s="33" t="s">
        <v>127</v>
      </c>
      <c r="D132" s="34">
        <f>SUM(D128:D131)</f>
        <v>35</v>
      </c>
      <c r="E132" s="34">
        <f>E128</f>
        <v>0</v>
      </c>
      <c r="F132" s="34">
        <f>F128</f>
        <v>0</v>
      </c>
      <c r="G132" s="34">
        <f t="shared" ref="G132:P132" si="48">SUM(G128:G131)</f>
        <v>33</v>
      </c>
      <c r="H132" s="34">
        <f t="shared" si="48"/>
        <v>15</v>
      </c>
      <c r="I132" s="34">
        <f t="shared" si="48"/>
        <v>18</v>
      </c>
      <c r="J132" s="34">
        <f t="shared" si="48"/>
        <v>8</v>
      </c>
      <c r="K132" s="34">
        <f t="shared" si="48"/>
        <v>2</v>
      </c>
      <c r="L132" s="34">
        <f t="shared" si="48"/>
        <v>2</v>
      </c>
      <c r="M132" s="34">
        <f t="shared" si="48"/>
        <v>0</v>
      </c>
      <c r="N132" s="34">
        <f t="shared" si="48"/>
        <v>6</v>
      </c>
      <c r="O132" s="34">
        <f t="shared" si="48"/>
        <v>5</v>
      </c>
      <c r="P132" s="34">
        <f t="shared" si="48"/>
        <v>1</v>
      </c>
      <c r="Q132"/>
    </row>
    <row r="133" spans="1:17" s="31" customFormat="1" ht="15.75">
      <c r="A133" s="3"/>
      <c r="B133" s="32"/>
      <c r="C133" s="35" t="s">
        <v>25</v>
      </c>
      <c r="D133" s="21">
        <v>40</v>
      </c>
      <c r="E133" s="21"/>
      <c r="F133" s="24"/>
      <c r="G133" s="21">
        <f>H133+I133</f>
        <v>40</v>
      </c>
      <c r="H133" s="30">
        <v>15</v>
      </c>
      <c r="I133" s="30">
        <v>25</v>
      </c>
      <c r="J133" s="21">
        <f>K133+N133</f>
        <v>27</v>
      </c>
      <c r="K133" s="24">
        <f>L133+M133</f>
        <v>10</v>
      </c>
      <c r="L133" s="21">
        <v>8</v>
      </c>
      <c r="M133" s="21">
        <v>2</v>
      </c>
      <c r="N133" s="24">
        <f>O133+P133</f>
        <v>17</v>
      </c>
      <c r="O133" s="21">
        <v>14</v>
      </c>
      <c r="P133" s="21">
        <v>3</v>
      </c>
      <c r="Q133"/>
    </row>
    <row r="134" spans="1:17" s="31" customFormat="1" ht="15.75">
      <c r="A134" s="3"/>
      <c r="B134" s="32"/>
      <c r="C134" s="36" t="s">
        <v>128</v>
      </c>
      <c r="D134" s="21">
        <v>22</v>
      </c>
      <c r="E134" s="50"/>
      <c r="F134" s="23"/>
      <c r="G134" s="21">
        <f>H134+I134</f>
        <v>22</v>
      </c>
      <c r="H134" s="30">
        <v>10</v>
      </c>
      <c r="I134" s="30">
        <v>12</v>
      </c>
      <c r="J134" s="21">
        <f>K134+N134</f>
        <v>13</v>
      </c>
      <c r="K134" s="24">
        <f>L134+M134</f>
        <v>6</v>
      </c>
      <c r="L134" s="22">
        <v>4</v>
      </c>
      <c r="M134" s="22">
        <v>2</v>
      </c>
      <c r="N134" s="24">
        <f>O134+P134</f>
        <v>7</v>
      </c>
      <c r="O134" s="22">
        <v>6</v>
      </c>
      <c r="P134" s="22">
        <v>1</v>
      </c>
      <c r="Q134"/>
    </row>
    <row r="135" spans="1:17" s="31" customFormat="1" ht="15.75">
      <c r="A135" s="3"/>
      <c r="B135" s="32"/>
      <c r="C135" s="35" t="s">
        <v>129</v>
      </c>
      <c r="D135" s="21">
        <v>15</v>
      </c>
      <c r="E135" s="50"/>
      <c r="F135" s="23"/>
      <c r="G135" s="21">
        <f>H135+I135</f>
        <v>15</v>
      </c>
      <c r="H135" s="30">
        <v>4</v>
      </c>
      <c r="I135" s="30">
        <v>11</v>
      </c>
      <c r="J135" s="21">
        <f>K135+N135</f>
        <v>14</v>
      </c>
      <c r="K135" s="24">
        <f>L135+M135</f>
        <v>4</v>
      </c>
      <c r="L135" s="22">
        <v>3</v>
      </c>
      <c r="M135" s="22">
        <v>1</v>
      </c>
      <c r="N135" s="24">
        <f>O135+P135</f>
        <v>10</v>
      </c>
      <c r="O135" s="22">
        <v>6</v>
      </c>
      <c r="P135" s="22">
        <v>4</v>
      </c>
      <c r="Q135"/>
    </row>
    <row r="136" spans="1:17" s="31" customFormat="1" ht="15.75">
      <c r="A136" s="3"/>
      <c r="B136" s="32"/>
      <c r="C136" s="33" t="s">
        <v>130</v>
      </c>
      <c r="D136" s="34">
        <f>SUM(D133:D135)</f>
        <v>77</v>
      </c>
      <c r="E136" s="34">
        <f>E133</f>
        <v>0</v>
      </c>
      <c r="F136" s="34">
        <f>F133</f>
        <v>0</v>
      </c>
      <c r="G136" s="34">
        <f t="shared" ref="G136:P136" si="49">SUM(G133:G135)</f>
        <v>77</v>
      </c>
      <c r="H136" s="34">
        <f t="shared" si="49"/>
        <v>29</v>
      </c>
      <c r="I136" s="34">
        <f t="shared" si="49"/>
        <v>48</v>
      </c>
      <c r="J136" s="34">
        <f t="shared" si="49"/>
        <v>54</v>
      </c>
      <c r="K136" s="34">
        <f t="shared" si="49"/>
        <v>20</v>
      </c>
      <c r="L136" s="34">
        <f t="shared" si="49"/>
        <v>15</v>
      </c>
      <c r="M136" s="34">
        <f t="shared" si="49"/>
        <v>5</v>
      </c>
      <c r="N136" s="34">
        <f t="shared" si="49"/>
        <v>34</v>
      </c>
      <c r="O136" s="34">
        <f t="shared" si="49"/>
        <v>26</v>
      </c>
      <c r="P136" s="34">
        <f t="shared" si="49"/>
        <v>8</v>
      </c>
      <c r="Q136"/>
    </row>
    <row r="137" spans="1:17" s="31" customFormat="1" ht="15.75">
      <c r="A137" s="3"/>
      <c r="B137" s="32"/>
      <c r="C137" s="35" t="s">
        <v>25</v>
      </c>
      <c r="D137" s="21">
        <v>13</v>
      </c>
      <c r="E137" s="21"/>
      <c r="F137" s="24"/>
      <c r="G137" s="21">
        <f>H137+I137</f>
        <v>13</v>
      </c>
      <c r="H137" s="21">
        <v>6</v>
      </c>
      <c r="I137" s="21">
        <v>7</v>
      </c>
      <c r="J137" s="21">
        <f>K137+N137</f>
        <v>2</v>
      </c>
      <c r="K137" s="24">
        <f>L137+M137</f>
        <v>1</v>
      </c>
      <c r="L137" s="21">
        <v>1</v>
      </c>
      <c r="M137" s="21"/>
      <c r="N137" s="24">
        <f>O137+P137</f>
        <v>1</v>
      </c>
      <c r="O137" s="21">
        <v>1</v>
      </c>
      <c r="P137" s="21"/>
      <c r="Q137"/>
    </row>
    <row r="138" spans="1:17" s="31" customFormat="1" ht="31.5">
      <c r="A138" s="3"/>
      <c r="B138" s="32"/>
      <c r="C138" s="36" t="s">
        <v>131</v>
      </c>
      <c r="D138" s="21">
        <v>41</v>
      </c>
      <c r="E138" s="50"/>
      <c r="F138" s="23"/>
      <c r="G138" s="21">
        <f>H138+I138</f>
        <v>41</v>
      </c>
      <c r="H138" s="22">
        <v>16</v>
      </c>
      <c r="I138" s="22">
        <v>25</v>
      </c>
      <c r="J138" s="21">
        <f>K138+N138</f>
        <v>8</v>
      </c>
      <c r="K138" s="24">
        <f>L138+M138</f>
        <v>3</v>
      </c>
      <c r="L138" s="22">
        <v>3</v>
      </c>
      <c r="M138" s="22"/>
      <c r="N138" s="24">
        <f>O138+P138</f>
        <v>5</v>
      </c>
      <c r="O138" s="22">
        <v>5</v>
      </c>
      <c r="P138" s="22"/>
      <c r="Q138"/>
    </row>
    <row r="139" spans="1:17" s="31" customFormat="1" ht="15.75">
      <c r="A139" s="3"/>
      <c r="B139" s="32"/>
      <c r="C139" s="35" t="s">
        <v>132</v>
      </c>
      <c r="D139" s="21">
        <v>8</v>
      </c>
      <c r="E139" s="50"/>
      <c r="F139" s="23"/>
      <c r="G139" s="21">
        <f>H139+I139</f>
        <v>8</v>
      </c>
      <c r="H139" s="22">
        <v>3</v>
      </c>
      <c r="I139" s="22">
        <v>5</v>
      </c>
      <c r="J139" s="21">
        <f>K139+N139</f>
        <v>5</v>
      </c>
      <c r="K139" s="24">
        <f>L139+M139</f>
        <v>0</v>
      </c>
      <c r="L139" s="22"/>
      <c r="M139" s="22"/>
      <c r="N139" s="24">
        <f>O139+P139</f>
        <v>5</v>
      </c>
      <c r="O139" s="22">
        <v>5</v>
      </c>
      <c r="P139" s="22"/>
      <c r="Q139"/>
    </row>
    <row r="140" spans="1:17" s="31" customFormat="1" ht="15.75">
      <c r="A140" s="3"/>
      <c r="B140" s="32"/>
      <c r="C140" s="33" t="s">
        <v>133</v>
      </c>
      <c r="D140" s="34">
        <f>SUM(D137:D139)</f>
        <v>62</v>
      </c>
      <c r="E140" s="34">
        <f>E137</f>
        <v>0</v>
      </c>
      <c r="F140" s="34">
        <f>F137</f>
        <v>0</v>
      </c>
      <c r="G140" s="34">
        <f t="shared" ref="G140:P140" si="50">SUM(G137:G139)</f>
        <v>62</v>
      </c>
      <c r="H140" s="34">
        <f t="shared" si="50"/>
        <v>25</v>
      </c>
      <c r="I140" s="34">
        <f t="shared" si="50"/>
        <v>37</v>
      </c>
      <c r="J140" s="34">
        <f t="shared" si="50"/>
        <v>15</v>
      </c>
      <c r="K140" s="34">
        <f t="shared" si="50"/>
        <v>4</v>
      </c>
      <c r="L140" s="34">
        <f t="shared" si="50"/>
        <v>4</v>
      </c>
      <c r="M140" s="34">
        <f t="shared" si="50"/>
        <v>0</v>
      </c>
      <c r="N140" s="34">
        <f t="shared" si="50"/>
        <v>11</v>
      </c>
      <c r="O140" s="34">
        <f t="shared" si="50"/>
        <v>11</v>
      </c>
      <c r="P140" s="34">
        <f t="shared" si="50"/>
        <v>0</v>
      </c>
      <c r="Q140"/>
    </row>
    <row r="141" spans="1:17" s="31" customFormat="1" ht="15.75">
      <c r="A141" s="3"/>
      <c r="B141" s="32"/>
      <c r="C141" s="35" t="s">
        <v>25</v>
      </c>
      <c r="D141" s="21">
        <v>25</v>
      </c>
      <c r="E141" s="21"/>
      <c r="F141" s="24"/>
      <c r="G141" s="21">
        <f>H141+I141</f>
        <v>24</v>
      </c>
      <c r="H141" s="21">
        <v>9</v>
      </c>
      <c r="I141" s="21">
        <v>15</v>
      </c>
      <c r="J141" s="21">
        <f>K141+N141</f>
        <v>4</v>
      </c>
      <c r="K141" s="24">
        <f>L141+M141</f>
        <v>2</v>
      </c>
      <c r="L141" s="21">
        <v>2</v>
      </c>
      <c r="M141" s="21">
        <v>0</v>
      </c>
      <c r="N141" s="24">
        <f>O141+P141</f>
        <v>2</v>
      </c>
      <c r="O141" s="21">
        <v>2</v>
      </c>
      <c r="P141" s="21">
        <v>0</v>
      </c>
      <c r="Q141"/>
    </row>
    <row r="142" spans="1:17" s="31" customFormat="1" ht="15.75">
      <c r="A142" s="3"/>
      <c r="B142" s="32"/>
      <c r="C142" s="35" t="s">
        <v>134</v>
      </c>
      <c r="D142" s="21">
        <v>17</v>
      </c>
      <c r="E142" s="50"/>
      <c r="F142" s="23"/>
      <c r="G142" s="21">
        <f>H142+I142</f>
        <v>6</v>
      </c>
      <c r="H142" s="22">
        <v>3</v>
      </c>
      <c r="I142" s="22">
        <v>3</v>
      </c>
      <c r="J142" s="21">
        <f>K142+N142</f>
        <v>6</v>
      </c>
      <c r="K142" s="24">
        <f>L142+M142</f>
        <v>3</v>
      </c>
      <c r="L142" s="22">
        <v>0</v>
      </c>
      <c r="M142" s="22">
        <v>3</v>
      </c>
      <c r="N142" s="24">
        <f>O142+P142</f>
        <v>3</v>
      </c>
      <c r="O142" s="22">
        <v>0</v>
      </c>
      <c r="P142" s="22">
        <v>3</v>
      </c>
      <c r="Q142"/>
    </row>
    <row r="143" spans="1:17" s="31" customFormat="1" ht="15.75">
      <c r="A143" s="3"/>
      <c r="B143" s="32"/>
      <c r="C143" s="35" t="s">
        <v>135</v>
      </c>
      <c r="D143" s="21">
        <v>3</v>
      </c>
      <c r="E143" s="50"/>
      <c r="F143" s="23"/>
      <c r="G143" s="21">
        <f>H143+I143</f>
        <v>0</v>
      </c>
      <c r="H143" s="22">
        <v>0</v>
      </c>
      <c r="I143" s="22">
        <v>0</v>
      </c>
      <c r="J143" s="21">
        <f>K143+N143</f>
        <v>0</v>
      </c>
      <c r="K143" s="24">
        <f>L143+M143</f>
        <v>0</v>
      </c>
      <c r="L143" s="22">
        <v>0</v>
      </c>
      <c r="M143" s="22">
        <v>0</v>
      </c>
      <c r="N143" s="24">
        <f>O143+P143</f>
        <v>0</v>
      </c>
      <c r="O143" s="22">
        <v>0</v>
      </c>
      <c r="P143" s="22">
        <v>0</v>
      </c>
      <c r="Q143"/>
    </row>
    <row r="144" spans="1:17" s="31" customFormat="1" ht="15.75">
      <c r="A144" s="3"/>
      <c r="B144" s="32"/>
      <c r="C144" s="35" t="s">
        <v>136</v>
      </c>
      <c r="D144" s="21">
        <v>28</v>
      </c>
      <c r="E144" s="50"/>
      <c r="F144" s="23"/>
      <c r="G144" s="21">
        <f>H144+I144</f>
        <v>24</v>
      </c>
      <c r="H144" s="22">
        <v>11</v>
      </c>
      <c r="I144" s="22">
        <v>13</v>
      </c>
      <c r="J144" s="21">
        <f>K144+N144</f>
        <v>18</v>
      </c>
      <c r="K144" s="24">
        <f>L144+M144</f>
        <v>6</v>
      </c>
      <c r="L144" s="22">
        <v>5</v>
      </c>
      <c r="M144" s="22">
        <v>1</v>
      </c>
      <c r="N144" s="24">
        <f>O144+P144</f>
        <v>12</v>
      </c>
      <c r="O144" s="22">
        <v>5</v>
      </c>
      <c r="P144" s="22">
        <v>7</v>
      </c>
      <c r="Q144"/>
    </row>
    <row r="145" spans="1:17" s="31" customFormat="1" ht="15.75">
      <c r="A145" s="3"/>
      <c r="B145" s="32"/>
      <c r="C145" s="33" t="s">
        <v>137</v>
      </c>
      <c r="D145" s="34">
        <f>SUM(D141:D144)</f>
        <v>73</v>
      </c>
      <c r="E145" s="34">
        <f>E141</f>
        <v>0</v>
      </c>
      <c r="F145" s="34">
        <f>F141</f>
        <v>0</v>
      </c>
      <c r="G145" s="34">
        <f t="shared" ref="G145:P145" si="51">SUM(G141:G144)</f>
        <v>54</v>
      </c>
      <c r="H145" s="34">
        <f t="shared" si="51"/>
        <v>23</v>
      </c>
      <c r="I145" s="34">
        <f t="shared" si="51"/>
        <v>31</v>
      </c>
      <c r="J145" s="34">
        <f t="shared" si="51"/>
        <v>28</v>
      </c>
      <c r="K145" s="34">
        <f t="shared" si="51"/>
        <v>11</v>
      </c>
      <c r="L145" s="34">
        <f t="shared" si="51"/>
        <v>7</v>
      </c>
      <c r="M145" s="34">
        <f t="shared" si="51"/>
        <v>4</v>
      </c>
      <c r="N145" s="34">
        <f t="shared" si="51"/>
        <v>17</v>
      </c>
      <c r="O145" s="34">
        <f t="shared" si="51"/>
        <v>7</v>
      </c>
      <c r="P145" s="34">
        <f t="shared" si="51"/>
        <v>10</v>
      </c>
      <c r="Q145"/>
    </row>
    <row r="146" spans="1:17" s="31" customFormat="1" ht="15.75">
      <c r="A146" s="3"/>
      <c r="B146" s="32"/>
      <c r="C146" s="35" t="s">
        <v>25</v>
      </c>
      <c r="D146" s="21">
        <v>67</v>
      </c>
      <c r="E146" s="21"/>
      <c r="F146" s="24"/>
      <c r="G146" s="21">
        <f>H146+I146</f>
        <v>67</v>
      </c>
      <c r="H146" s="21">
        <v>33</v>
      </c>
      <c r="I146" s="21">
        <v>34</v>
      </c>
      <c r="J146" s="21">
        <f>K146+N146</f>
        <v>52</v>
      </c>
      <c r="K146" s="24">
        <f>L146+M146</f>
        <v>24</v>
      </c>
      <c r="L146" s="21">
        <v>18</v>
      </c>
      <c r="M146" s="21">
        <v>6</v>
      </c>
      <c r="N146" s="24">
        <f>O146+P146</f>
        <v>28</v>
      </c>
      <c r="O146" s="21">
        <v>26</v>
      </c>
      <c r="P146" s="21">
        <v>2</v>
      </c>
      <c r="Q146"/>
    </row>
    <row r="147" spans="1:17" s="31" customFormat="1" ht="15.75">
      <c r="A147" s="3"/>
      <c r="B147" s="32"/>
      <c r="C147" s="35" t="s">
        <v>138</v>
      </c>
      <c r="D147" s="21">
        <v>48</v>
      </c>
      <c r="E147" s="50"/>
      <c r="F147" s="23"/>
      <c r="G147" s="21">
        <f>H147+I147</f>
        <v>48</v>
      </c>
      <c r="H147" s="22">
        <v>20</v>
      </c>
      <c r="I147" s="22">
        <v>28</v>
      </c>
      <c r="J147" s="21">
        <f>K147+N147</f>
        <v>46</v>
      </c>
      <c r="K147" s="24">
        <f>L147+M147</f>
        <v>20</v>
      </c>
      <c r="L147" s="22">
        <v>12</v>
      </c>
      <c r="M147" s="22">
        <v>8</v>
      </c>
      <c r="N147" s="24">
        <f>O147+P147</f>
        <v>26</v>
      </c>
      <c r="O147" s="22">
        <v>18</v>
      </c>
      <c r="P147" s="22">
        <v>8</v>
      </c>
      <c r="Q147"/>
    </row>
    <row r="148" spans="1:17" s="31" customFormat="1" ht="15.75">
      <c r="A148" s="3"/>
      <c r="B148" s="32"/>
      <c r="C148" s="35" t="s">
        <v>139</v>
      </c>
      <c r="D148" s="21">
        <v>40</v>
      </c>
      <c r="E148" s="50"/>
      <c r="F148" s="23"/>
      <c r="G148" s="21">
        <f>H148+I148</f>
        <v>40</v>
      </c>
      <c r="H148" s="22">
        <v>20</v>
      </c>
      <c r="I148" s="22">
        <v>20</v>
      </c>
      <c r="J148" s="21">
        <f>K148+N148</f>
        <v>21</v>
      </c>
      <c r="K148" s="24">
        <f>L148+M148</f>
        <v>10</v>
      </c>
      <c r="L148" s="22">
        <v>6</v>
      </c>
      <c r="M148" s="22">
        <v>4</v>
      </c>
      <c r="N148" s="24">
        <f>O148+P148</f>
        <v>11</v>
      </c>
      <c r="O148" s="22">
        <v>8</v>
      </c>
      <c r="P148" s="22">
        <v>3</v>
      </c>
      <c r="Q148"/>
    </row>
    <row r="149" spans="1:17" s="31" customFormat="1" ht="15.75">
      <c r="A149" s="3"/>
      <c r="B149" s="32"/>
      <c r="C149" s="33" t="s">
        <v>140</v>
      </c>
      <c r="D149" s="34">
        <f>SUM(D146:D148)</f>
        <v>155</v>
      </c>
      <c r="E149" s="34">
        <f>E146</f>
        <v>0</v>
      </c>
      <c r="F149" s="34">
        <f>F146</f>
        <v>0</v>
      </c>
      <c r="G149" s="34">
        <f t="shared" ref="G149:P149" si="52">SUM(G146:G148)</f>
        <v>155</v>
      </c>
      <c r="H149" s="34">
        <f t="shared" si="52"/>
        <v>73</v>
      </c>
      <c r="I149" s="34">
        <f t="shared" si="52"/>
        <v>82</v>
      </c>
      <c r="J149" s="34">
        <f t="shared" si="52"/>
        <v>119</v>
      </c>
      <c r="K149" s="34">
        <f t="shared" si="52"/>
        <v>54</v>
      </c>
      <c r="L149" s="34">
        <f t="shared" si="52"/>
        <v>36</v>
      </c>
      <c r="M149" s="34">
        <f t="shared" si="52"/>
        <v>18</v>
      </c>
      <c r="N149" s="34">
        <f t="shared" si="52"/>
        <v>65</v>
      </c>
      <c r="O149" s="34">
        <f t="shared" si="52"/>
        <v>52</v>
      </c>
      <c r="P149" s="34">
        <f t="shared" si="52"/>
        <v>13</v>
      </c>
      <c r="Q149"/>
    </row>
    <row r="150" spans="1:17" s="31" customFormat="1" ht="15.75">
      <c r="A150" s="3"/>
      <c r="B150" s="32"/>
      <c r="C150" s="35" t="s">
        <v>25</v>
      </c>
      <c r="D150" s="21"/>
      <c r="E150" s="21"/>
      <c r="F150" s="24"/>
      <c r="G150" s="21">
        <f>SUM(H150:I150)</f>
        <v>30</v>
      </c>
      <c r="H150" s="21">
        <v>12</v>
      </c>
      <c r="I150" s="21">
        <v>18</v>
      </c>
      <c r="J150" s="21">
        <f>K150+N150</f>
        <v>16</v>
      </c>
      <c r="K150" s="24">
        <f>L150+M150</f>
        <v>7</v>
      </c>
      <c r="L150" s="21">
        <v>6</v>
      </c>
      <c r="M150" s="21">
        <v>1</v>
      </c>
      <c r="N150" s="24">
        <f>O150+P150</f>
        <v>9</v>
      </c>
      <c r="O150" s="21">
        <v>9</v>
      </c>
      <c r="P150" s="21"/>
      <c r="Q150"/>
    </row>
    <row r="151" spans="1:17" s="31" customFormat="1" ht="47.25">
      <c r="A151" s="3"/>
      <c r="B151" s="32"/>
      <c r="C151" s="35" t="s">
        <v>141</v>
      </c>
      <c r="D151" s="21"/>
      <c r="E151" s="50"/>
      <c r="F151" s="23"/>
      <c r="G151" s="86">
        <f>SUM(H151:I151)</f>
        <v>34</v>
      </c>
      <c r="H151" s="82">
        <v>10</v>
      </c>
      <c r="I151" s="82">
        <v>24</v>
      </c>
      <c r="J151" s="86">
        <f>K151+N151</f>
        <v>26</v>
      </c>
      <c r="K151" s="75">
        <f>L151+M151</f>
        <v>6</v>
      </c>
      <c r="L151" s="82">
        <v>4</v>
      </c>
      <c r="M151" s="82">
        <v>2</v>
      </c>
      <c r="N151" s="75">
        <f>O151+P151</f>
        <v>20</v>
      </c>
      <c r="O151" s="82">
        <v>16</v>
      </c>
      <c r="P151" s="82">
        <v>4</v>
      </c>
      <c r="Q151"/>
    </row>
    <row r="152" spans="1:17" s="31" customFormat="1" ht="31.5">
      <c r="A152" s="3"/>
      <c r="B152" s="32"/>
      <c r="C152" s="35" t="s">
        <v>142</v>
      </c>
      <c r="D152" s="51"/>
      <c r="E152" s="50"/>
      <c r="F152" s="23"/>
      <c r="G152" s="87"/>
      <c r="H152" s="83"/>
      <c r="I152" s="83"/>
      <c r="J152" s="87"/>
      <c r="K152" s="85"/>
      <c r="L152" s="83"/>
      <c r="M152" s="83"/>
      <c r="N152" s="85"/>
      <c r="O152" s="83"/>
      <c r="P152" s="83"/>
      <c r="Q152"/>
    </row>
    <row r="153" spans="1:17" s="31" customFormat="1" ht="31.5">
      <c r="A153" s="3"/>
      <c r="B153" s="32"/>
      <c r="C153" s="35" t="s">
        <v>143</v>
      </c>
      <c r="D153" s="21"/>
      <c r="E153" s="50"/>
      <c r="F153" s="23"/>
      <c r="G153" s="88"/>
      <c r="H153" s="84"/>
      <c r="I153" s="84"/>
      <c r="J153" s="88"/>
      <c r="K153" s="76"/>
      <c r="L153" s="84"/>
      <c r="M153" s="84"/>
      <c r="N153" s="76"/>
      <c r="O153" s="84"/>
      <c r="P153" s="84"/>
      <c r="Q153"/>
    </row>
    <row r="154" spans="1:17" s="31" customFormat="1" ht="15.75">
      <c r="A154" s="3"/>
      <c r="B154" s="32"/>
      <c r="C154" s="36" t="s">
        <v>144</v>
      </c>
      <c r="D154" s="21">
        <v>0</v>
      </c>
      <c r="E154" s="50"/>
      <c r="F154" s="23"/>
      <c r="G154" s="21">
        <f t="shared" ref="G154:G159" si="53">SUM(H154:I154)</f>
        <v>0</v>
      </c>
      <c r="H154" s="22">
        <v>0</v>
      </c>
      <c r="I154" s="22">
        <v>0</v>
      </c>
      <c r="J154" s="21">
        <v>0</v>
      </c>
      <c r="K154" s="24">
        <f t="shared" ref="K154:K159" si="54">L154+M154</f>
        <v>0</v>
      </c>
      <c r="L154" s="22">
        <v>0</v>
      </c>
      <c r="M154" s="22">
        <v>0</v>
      </c>
      <c r="N154" s="24">
        <f t="shared" ref="N154:N159" si="55">O154+P154</f>
        <v>0</v>
      </c>
      <c r="O154" s="22">
        <v>0</v>
      </c>
      <c r="P154" s="22">
        <v>0</v>
      </c>
      <c r="Q154"/>
    </row>
    <row r="155" spans="1:17" s="31" customFormat="1" ht="15.75">
      <c r="A155" s="3"/>
      <c r="B155" s="32"/>
      <c r="C155" s="36" t="s">
        <v>145</v>
      </c>
      <c r="D155" s="21">
        <v>10</v>
      </c>
      <c r="E155" s="50"/>
      <c r="F155" s="23"/>
      <c r="G155" s="21">
        <f t="shared" si="53"/>
        <v>5</v>
      </c>
      <c r="H155" s="22">
        <v>2</v>
      </c>
      <c r="I155" s="22">
        <v>3</v>
      </c>
      <c r="J155" s="21">
        <f>K155+N155</f>
        <v>3</v>
      </c>
      <c r="K155" s="24">
        <f t="shared" si="54"/>
        <v>0</v>
      </c>
      <c r="L155" s="22">
        <v>0</v>
      </c>
      <c r="M155" s="22">
        <v>0</v>
      </c>
      <c r="N155" s="24">
        <f t="shared" si="55"/>
        <v>3</v>
      </c>
      <c r="O155" s="22">
        <v>3</v>
      </c>
      <c r="P155" s="22">
        <v>0</v>
      </c>
      <c r="Q155"/>
    </row>
    <row r="156" spans="1:17" s="31" customFormat="1" ht="15.75">
      <c r="A156" s="3"/>
      <c r="B156" s="32"/>
      <c r="C156" s="36" t="s">
        <v>146</v>
      </c>
      <c r="D156" s="21"/>
      <c r="E156" s="50"/>
      <c r="F156" s="23"/>
      <c r="G156" s="21">
        <f t="shared" si="53"/>
        <v>8</v>
      </c>
      <c r="H156" s="22">
        <v>3</v>
      </c>
      <c r="I156" s="22">
        <v>5</v>
      </c>
      <c r="J156" s="21">
        <f>K156+N156</f>
        <v>3</v>
      </c>
      <c r="K156" s="24">
        <f t="shared" si="54"/>
        <v>0</v>
      </c>
      <c r="L156" s="22">
        <v>0</v>
      </c>
      <c r="M156" s="22">
        <v>0</v>
      </c>
      <c r="N156" s="24">
        <f t="shared" si="55"/>
        <v>3</v>
      </c>
      <c r="O156" s="22">
        <v>3</v>
      </c>
      <c r="P156" s="22">
        <v>0</v>
      </c>
      <c r="Q156"/>
    </row>
    <row r="157" spans="1:17" s="31" customFormat="1" ht="15.75">
      <c r="A157" s="3"/>
      <c r="B157" s="32"/>
      <c r="C157" s="36" t="s">
        <v>147</v>
      </c>
      <c r="D157" s="21"/>
      <c r="E157" s="50"/>
      <c r="F157" s="23"/>
      <c r="G157" s="21">
        <f t="shared" si="53"/>
        <v>2</v>
      </c>
      <c r="H157" s="22">
        <v>0</v>
      </c>
      <c r="I157" s="22">
        <v>2</v>
      </c>
      <c r="J157" s="21">
        <f>K157+N157</f>
        <v>2</v>
      </c>
      <c r="K157" s="24">
        <f t="shared" si="54"/>
        <v>0</v>
      </c>
      <c r="L157" s="22">
        <v>0</v>
      </c>
      <c r="M157" s="22">
        <v>0</v>
      </c>
      <c r="N157" s="24">
        <f t="shared" si="55"/>
        <v>2</v>
      </c>
      <c r="O157" s="22">
        <v>2</v>
      </c>
      <c r="P157" s="22">
        <v>0</v>
      </c>
      <c r="Q157"/>
    </row>
    <row r="158" spans="1:17" s="31" customFormat="1" ht="15.75">
      <c r="A158" s="3"/>
      <c r="B158" s="32"/>
      <c r="C158" s="36" t="s">
        <v>148</v>
      </c>
      <c r="D158" s="21"/>
      <c r="E158" s="50"/>
      <c r="F158" s="23"/>
      <c r="G158" s="21">
        <f t="shared" si="53"/>
        <v>2</v>
      </c>
      <c r="H158" s="22">
        <v>1</v>
      </c>
      <c r="I158" s="22">
        <v>1</v>
      </c>
      <c r="J158" s="21">
        <f>K158+N158</f>
        <v>1</v>
      </c>
      <c r="K158" s="24">
        <f t="shared" si="54"/>
        <v>1</v>
      </c>
      <c r="L158" s="22">
        <v>1</v>
      </c>
      <c r="M158" s="22">
        <v>0</v>
      </c>
      <c r="N158" s="24">
        <f t="shared" si="55"/>
        <v>0</v>
      </c>
      <c r="O158" s="22">
        <v>0</v>
      </c>
      <c r="P158" s="22">
        <v>0</v>
      </c>
      <c r="Q158"/>
    </row>
    <row r="159" spans="1:17" s="31" customFormat="1" ht="15.75">
      <c r="A159" s="3"/>
      <c r="B159" s="32"/>
      <c r="C159" s="36" t="s">
        <v>149</v>
      </c>
      <c r="D159" s="21">
        <v>33</v>
      </c>
      <c r="E159" s="50"/>
      <c r="F159" s="23"/>
      <c r="G159" s="21">
        <f t="shared" si="53"/>
        <v>22</v>
      </c>
      <c r="H159" s="22">
        <v>7</v>
      </c>
      <c r="I159" s="22">
        <v>15</v>
      </c>
      <c r="J159" s="21">
        <f>K159+N159</f>
        <v>22</v>
      </c>
      <c r="K159" s="24">
        <f t="shared" si="54"/>
        <v>7</v>
      </c>
      <c r="L159" s="22">
        <v>3</v>
      </c>
      <c r="M159" s="22">
        <v>4</v>
      </c>
      <c r="N159" s="24">
        <f t="shared" si="55"/>
        <v>15</v>
      </c>
      <c r="O159" s="22">
        <v>9</v>
      </c>
      <c r="P159" s="22">
        <v>6</v>
      </c>
      <c r="Q159"/>
    </row>
    <row r="160" spans="1:17" s="31" customFormat="1" ht="15.75">
      <c r="A160" s="3"/>
      <c r="B160" s="32"/>
      <c r="C160" s="40" t="s">
        <v>150</v>
      </c>
      <c r="D160" s="34">
        <f>SUM(D150:D159)</f>
        <v>43</v>
      </c>
      <c r="E160" s="34">
        <f>E150</f>
        <v>0</v>
      </c>
      <c r="F160" s="34">
        <f>F150</f>
        <v>0</v>
      </c>
      <c r="G160" s="34">
        <f t="shared" ref="G160:P160" si="56">SUM(G150:G159)</f>
        <v>103</v>
      </c>
      <c r="H160" s="34">
        <f t="shared" si="56"/>
        <v>35</v>
      </c>
      <c r="I160" s="34">
        <f t="shared" si="56"/>
        <v>68</v>
      </c>
      <c r="J160" s="34">
        <f t="shared" si="56"/>
        <v>73</v>
      </c>
      <c r="K160" s="34">
        <f t="shared" si="56"/>
        <v>21</v>
      </c>
      <c r="L160" s="34">
        <f t="shared" si="56"/>
        <v>14</v>
      </c>
      <c r="M160" s="34">
        <f t="shared" si="56"/>
        <v>7</v>
      </c>
      <c r="N160" s="34">
        <f t="shared" si="56"/>
        <v>52</v>
      </c>
      <c r="O160" s="34">
        <f t="shared" si="56"/>
        <v>42</v>
      </c>
      <c r="P160" s="34">
        <f t="shared" si="56"/>
        <v>10</v>
      </c>
      <c r="Q160"/>
    </row>
    <row r="161" spans="1:17" s="31" customFormat="1" ht="15.75">
      <c r="A161" s="3"/>
      <c r="B161" s="32"/>
      <c r="C161" s="35" t="s">
        <v>25</v>
      </c>
      <c r="D161" s="21">
        <v>15</v>
      </c>
      <c r="E161" s="22"/>
      <c r="F161" s="22"/>
      <c r="G161" s="21">
        <f>H161+I161</f>
        <v>15</v>
      </c>
      <c r="H161" s="22">
        <v>6</v>
      </c>
      <c r="I161" s="22">
        <v>9</v>
      </c>
      <c r="J161" s="21">
        <f t="shared" ref="J161:J172" si="57">K161+N161</f>
        <v>5</v>
      </c>
      <c r="K161" s="24">
        <f>L161+M161</f>
        <v>1</v>
      </c>
      <c r="L161" s="22"/>
      <c r="M161" s="22">
        <v>1</v>
      </c>
      <c r="N161" s="24">
        <f>O161+P161</f>
        <v>4</v>
      </c>
      <c r="O161" s="22">
        <v>4</v>
      </c>
      <c r="P161" s="22"/>
      <c r="Q161"/>
    </row>
    <row r="162" spans="1:17" s="31" customFormat="1" ht="15.75">
      <c r="A162" s="3"/>
      <c r="B162" s="32"/>
      <c r="C162" s="36" t="s">
        <v>151</v>
      </c>
      <c r="D162" s="21">
        <v>24</v>
      </c>
      <c r="E162" s="22"/>
      <c r="F162" s="22"/>
      <c r="G162" s="21">
        <f>H162+I162</f>
        <v>24</v>
      </c>
      <c r="H162" s="22">
        <v>10</v>
      </c>
      <c r="I162" s="22">
        <v>14</v>
      </c>
      <c r="J162" s="21">
        <f t="shared" si="57"/>
        <v>15</v>
      </c>
      <c r="K162" s="24">
        <f>L162+M162</f>
        <v>5</v>
      </c>
      <c r="L162" s="22">
        <v>4</v>
      </c>
      <c r="M162" s="22">
        <v>1</v>
      </c>
      <c r="N162" s="24">
        <f>O162+P162</f>
        <v>10</v>
      </c>
      <c r="O162" s="22">
        <v>9</v>
      </c>
      <c r="P162" s="22">
        <v>1</v>
      </c>
      <c r="Q162"/>
    </row>
    <row r="163" spans="1:17" s="31" customFormat="1" ht="15.75">
      <c r="A163" s="3"/>
      <c r="B163" s="32"/>
      <c r="C163" s="36" t="s">
        <v>152</v>
      </c>
      <c r="D163" s="21">
        <v>12</v>
      </c>
      <c r="E163" s="22"/>
      <c r="F163" s="22"/>
      <c r="G163" s="21">
        <f>H163+I163</f>
        <v>10</v>
      </c>
      <c r="H163" s="86">
        <v>5</v>
      </c>
      <c r="I163" s="86">
        <v>5</v>
      </c>
      <c r="J163" s="21">
        <f t="shared" si="57"/>
        <v>9</v>
      </c>
      <c r="K163" s="75">
        <f>L163+M163</f>
        <v>5</v>
      </c>
      <c r="L163" s="21">
        <v>3</v>
      </c>
      <c r="M163" s="21">
        <v>2</v>
      </c>
      <c r="N163" s="75">
        <f>O163+P163</f>
        <v>4</v>
      </c>
      <c r="O163" s="21">
        <v>2</v>
      </c>
      <c r="P163" s="21">
        <v>2</v>
      </c>
      <c r="Q163"/>
    </row>
    <row r="164" spans="1:17" s="31" customFormat="1" ht="15.75">
      <c r="A164" s="3"/>
      <c r="B164" s="32"/>
      <c r="C164" s="36" t="s">
        <v>153</v>
      </c>
      <c r="D164" s="21"/>
      <c r="E164" s="22"/>
      <c r="F164" s="22"/>
      <c r="G164" s="21">
        <f>H164+I164</f>
        <v>0</v>
      </c>
      <c r="H164" s="88"/>
      <c r="I164" s="88"/>
      <c r="J164" s="21">
        <f t="shared" si="57"/>
        <v>0</v>
      </c>
      <c r="K164" s="76"/>
      <c r="L164" s="22"/>
      <c r="M164" s="22"/>
      <c r="N164" s="76"/>
      <c r="O164" s="22"/>
      <c r="P164" s="22"/>
      <c r="Q164"/>
    </row>
    <row r="165" spans="1:17" s="31" customFormat="1" ht="15.75">
      <c r="A165" s="3"/>
      <c r="B165" s="32"/>
      <c r="C165" s="35" t="s">
        <v>154</v>
      </c>
      <c r="D165" s="21">
        <v>16</v>
      </c>
      <c r="E165" s="22"/>
      <c r="F165" s="22"/>
      <c r="G165" s="21">
        <f>H165+I165</f>
        <v>16</v>
      </c>
      <c r="H165" s="22">
        <v>7</v>
      </c>
      <c r="I165" s="22">
        <v>9</v>
      </c>
      <c r="J165" s="21">
        <f t="shared" si="57"/>
        <v>9</v>
      </c>
      <c r="K165" s="24">
        <f>L165+M165</f>
        <v>2</v>
      </c>
      <c r="L165" s="22"/>
      <c r="M165" s="22">
        <v>2</v>
      </c>
      <c r="N165" s="24">
        <f>O165+P165</f>
        <v>7</v>
      </c>
      <c r="O165" s="22">
        <v>2</v>
      </c>
      <c r="P165" s="22">
        <v>5</v>
      </c>
      <c r="Q165"/>
    </row>
    <row r="166" spans="1:17" s="31" customFormat="1" ht="15.75">
      <c r="A166" s="3"/>
      <c r="B166" s="32"/>
      <c r="C166" s="33" t="s">
        <v>155</v>
      </c>
      <c r="D166" s="34">
        <f>SUM(D161:D165)</f>
        <v>67</v>
      </c>
      <c r="E166" s="34">
        <f>E161</f>
        <v>0</v>
      </c>
      <c r="F166" s="34">
        <f>F161</f>
        <v>0</v>
      </c>
      <c r="G166" s="34">
        <f>SUM(SUM(G161:G165))</f>
        <v>65</v>
      </c>
      <c r="H166" s="34">
        <f>SUM(H161:H165)</f>
        <v>28</v>
      </c>
      <c r="I166" s="34">
        <f>SUM(I161:I165)</f>
        <v>37</v>
      </c>
      <c r="J166" s="34">
        <f t="shared" si="57"/>
        <v>38</v>
      </c>
      <c r="K166" s="34">
        <f t="shared" ref="K166:P166" si="58">SUM(K161:K165)</f>
        <v>13</v>
      </c>
      <c r="L166" s="34">
        <f t="shared" si="58"/>
        <v>7</v>
      </c>
      <c r="M166" s="34">
        <f t="shared" si="58"/>
        <v>6</v>
      </c>
      <c r="N166" s="34">
        <f t="shared" si="58"/>
        <v>25</v>
      </c>
      <c r="O166" s="34">
        <f t="shared" si="58"/>
        <v>17</v>
      </c>
      <c r="P166" s="34">
        <f t="shared" si="58"/>
        <v>8</v>
      </c>
      <c r="Q166"/>
    </row>
    <row r="167" spans="1:17" s="31" customFormat="1" ht="15.75">
      <c r="A167" s="3"/>
      <c r="B167" s="32"/>
      <c r="C167" s="35" t="s">
        <v>25</v>
      </c>
      <c r="D167" s="21">
        <v>19</v>
      </c>
      <c r="E167" s="22"/>
      <c r="F167" s="22"/>
      <c r="G167" s="21">
        <f t="shared" ref="G167:G172" si="59">H167+I167</f>
        <v>19</v>
      </c>
      <c r="H167" s="30">
        <v>8</v>
      </c>
      <c r="I167" s="30">
        <v>11</v>
      </c>
      <c r="J167" s="21">
        <f t="shared" si="57"/>
        <v>5</v>
      </c>
      <c r="K167" s="24">
        <f t="shared" ref="K167:K172" si="60">L167+M167</f>
        <v>1</v>
      </c>
      <c r="L167" s="22">
        <v>1</v>
      </c>
      <c r="M167" s="22"/>
      <c r="N167" s="24">
        <f t="shared" ref="N167:N172" si="61">O167+P167</f>
        <v>4</v>
      </c>
      <c r="O167" s="22">
        <v>3</v>
      </c>
      <c r="P167" s="22">
        <v>1</v>
      </c>
      <c r="Q167"/>
    </row>
    <row r="168" spans="1:17" s="31" customFormat="1" ht="15.75">
      <c r="A168" s="3"/>
      <c r="B168" s="32"/>
      <c r="C168" s="35" t="s">
        <v>156</v>
      </c>
      <c r="D168" s="21">
        <v>22</v>
      </c>
      <c r="E168" s="22"/>
      <c r="F168" s="22"/>
      <c r="G168" s="21">
        <f t="shared" si="59"/>
        <v>19</v>
      </c>
      <c r="H168" s="30">
        <v>6</v>
      </c>
      <c r="I168" s="30">
        <v>13</v>
      </c>
      <c r="J168" s="21">
        <f t="shared" si="57"/>
        <v>3</v>
      </c>
      <c r="K168" s="24">
        <f t="shared" si="60"/>
        <v>1</v>
      </c>
      <c r="L168" s="22">
        <v>0</v>
      </c>
      <c r="M168" s="22">
        <v>1</v>
      </c>
      <c r="N168" s="24">
        <f t="shared" si="61"/>
        <v>2</v>
      </c>
      <c r="O168" s="22">
        <v>1</v>
      </c>
      <c r="P168" s="22">
        <v>1</v>
      </c>
      <c r="Q168"/>
    </row>
    <row r="169" spans="1:17" s="31" customFormat="1" ht="15.75">
      <c r="A169" s="3"/>
      <c r="B169" s="32"/>
      <c r="C169" s="35" t="s">
        <v>157</v>
      </c>
      <c r="D169" s="21">
        <v>5</v>
      </c>
      <c r="E169" s="22"/>
      <c r="F169" s="22"/>
      <c r="G169" s="21">
        <f t="shared" si="59"/>
        <v>4</v>
      </c>
      <c r="H169" s="30">
        <v>2</v>
      </c>
      <c r="I169" s="30">
        <v>2</v>
      </c>
      <c r="J169" s="21">
        <f t="shared" si="57"/>
        <v>4</v>
      </c>
      <c r="K169" s="24">
        <f t="shared" si="60"/>
        <v>2</v>
      </c>
      <c r="L169" s="22">
        <v>1</v>
      </c>
      <c r="M169" s="22">
        <v>1</v>
      </c>
      <c r="N169" s="24">
        <f t="shared" si="61"/>
        <v>2</v>
      </c>
      <c r="O169" s="22">
        <v>1</v>
      </c>
      <c r="P169" s="22">
        <v>1</v>
      </c>
      <c r="Q169"/>
    </row>
    <row r="170" spans="1:17" s="31" customFormat="1" ht="31.5">
      <c r="A170" s="3"/>
      <c r="B170" s="32"/>
      <c r="C170" s="35" t="s">
        <v>158</v>
      </c>
      <c r="D170" s="21">
        <v>4</v>
      </c>
      <c r="E170" s="22"/>
      <c r="F170" s="22"/>
      <c r="G170" s="21">
        <f t="shared" si="59"/>
        <v>4</v>
      </c>
      <c r="H170" s="30">
        <v>2</v>
      </c>
      <c r="I170" s="30">
        <v>2</v>
      </c>
      <c r="J170" s="21">
        <f t="shared" si="57"/>
        <v>0</v>
      </c>
      <c r="K170" s="24">
        <f t="shared" si="60"/>
        <v>0</v>
      </c>
      <c r="L170" s="21">
        <v>0</v>
      </c>
      <c r="M170" s="21">
        <v>0</v>
      </c>
      <c r="N170" s="24">
        <f t="shared" si="61"/>
        <v>0</v>
      </c>
      <c r="O170" s="21">
        <v>0</v>
      </c>
      <c r="P170" s="21">
        <v>0</v>
      </c>
      <c r="Q170"/>
    </row>
    <row r="171" spans="1:17" s="31" customFormat="1" ht="15.75">
      <c r="A171" s="3"/>
      <c r="B171" s="32"/>
      <c r="C171" s="35" t="s">
        <v>159</v>
      </c>
      <c r="D171" s="21">
        <v>9</v>
      </c>
      <c r="E171" s="22"/>
      <c r="F171" s="22"/>
      <c r="G171" s="21">
        <f t="shared" si="59"/>
        <v>6</v>
      </c>
      <c r="H171" s="30">
        <v>1</v>
      </c>
      <c r="I171" s="30">
        <v>5</v>
      </c>
      <c r="J171" s="21">
        <f t="shared" si="57"/>
        <v>5</v>
      </c>
      <c r="K171" s="24">
        <f t="shared" si="60"/>
        <v>0</v>
      </c>
      <c r="L171" s="22">
        <v>0</v>
      </c>
      <c r="M171" s="22">
        <v>0</v>
      </c>
      <c r="N171" s="24">
        <f t="shared" si="61"/>
        <v>5</v>
      </c>
      <c r="O171" s="22">
        <v>3</v>
      </c>
      <c r="P171" s="22">
        <v>2</v>
      </c>
      <c r="Q171"/>
    </row>
    <row r="172" spans="1:17" s="31" customFormat="1" ht="15.75">
      <c r="A172" s="3"/>
      <c r="B172" s="32"/>
      <c r="C172" s="20" t="s">
        <v>160</v>
      </c>
      <c r="D172" s="21">
        <v>9</v>
      </c>
      <c r="E172" s="22"/>
      <c r="F172" s="22"/>
      <c r="G172" s="21">
        <f t="shared" si="59"/>
        <v>9</v>
      </c>
      <c r="H172" s="30">
        <v>4</v>
      </c>
      <c r="I172" s="30">
        <v>5</v>
      </c>
      <c r="J172" s="21">
        <f t="shared" si="57"/>
        <v>8</v>
      </c>
      <c r="K172" s="24">
        <f t="shared" si="60"/>
        <v>3</v>
      </c>
      <c r="L172" s="22">
        <v>2</v>
      </c>
      <c r="M172" s="22">
        <v>1</v>
      </c>
      <c r="N172" s="24">
        <f t="shared" si="61"/>
        <v>5</v>
      </c>
      <c r="O172" s="22">
        <v>4</v>
      </c>
      <c r="P172" s="22">
        <v>1</v>
      </c>
      <c r="Q172"/>
    </row>
    <row r="173" spans="1:17" s="31" customFormat="1" ht="15.75">
      <c r="A173" s="3"/>
      <c r="B173" s="32"/>
      <c r="C173" s="33" t="s">
        <v>161</v>
      </c>
      <c r="D173" s="34">
        <f>SUM(D167:D172)</f>
        <v>68</v>
      </c>
      <c r="E173" s="34">
        <f>E167</f>
        <v>0</v>
      </c>
      <c r="F173" s="42">
        <f>F167</f>
        <v>0</v>
      </c>
      <c r="G173" s="34">
        <f t="shared" ref="G173:P173" si="62">SUM(G167:G172)</f>
        <v>61</v>
      </c>
      <c r="H173" s="34">
        <f t="shared" si="62"/>
        <v>23</v>
      </c>
      <c r="I173" s="34">
        <f t="shared" si="62"/>
        <v>38</v>
      </c>
      <c r="J173" s="34">
        <f t="shared" si="62"/>
        <v>25</v>
      </c>
      <c r="K173" s="34">
        <f t="shared" si="62"/>
        <v>7</v>
      </c>
      <c r="L173" s="34">
        <f t="shared" si="62"/>
        <v>4</v>
      </c>
      <c r="M173" s="34">
        <f t="shared" si="62"/>
        <v>3</v>
      </c>
      <c r="N173" s="34">
        <f t="shared" si="62"/>
        <v>18</v>
      </c>
      <c r="O173" s="34">
        <f t="shared" si="62"/>
        <v>12</v>
      </c>
      <c r="P173" s="34">
        <f t="shared" si="62"/>
        <v>6</v>
      </c>
      <c r="Q173"/>
    </row>
    <row r="174" spans="1:17" s="31" customFormat="1" ht="15.75">
      <c r="A174" s="3"/>
      <c r="B174" s="32"/>
      <c r="C174" s="35" t="s">
        <v>25</v>
      </c>
      <c r="D174" s="21">
        <v>28</v>
      </c>
      <c r="E174" s="23"/>
      <c r="F174" s="23"/>
      <c r="G174" s="21">
        <f>H174+I174</f>
        <v>28</v>
      </c>
      <c r="H174" s="22">
        <v>12</v>
      </c>
      <c r="I174" s="22">
        <v>16</v>
      </c>
      <c r="J174" s="21">
        <f>K174+N174</f>
        <v>7</v>
      </c>
      <c r="K174" s="24">
        <f>L174+M174</f>
        <v>0</v>
      </c>
      <c r="L174" s="22">
        <v>0</v>
      </c>
      <c r="M174" s="22">
        <v>0</v>
      </c>
      <c r="N174" s="24">
        <f>O174+P174</f>
        <v>7</v>
      </c>
      <c r="O174" s="22">
        <v>7</v>
      </c>
      <c r="P174" s="22">
        <v>0</v>
      </c>
      <c r="Q174"/>
    </row>
    <row r="175" spans="1:17" s="31" customFormat="1" ht="15.75">
      <c r="A175" s="3"/>
      <c r="B175" s="32"/>
      <c r="C175" s="36" t="s">
        <v>162</v>
      </c>
      <c r="D175" s="21">
        <v>25</v>
      </c>
      <c r="E175" s="22"/>
      <c r="F175" s="22"/>
      <c r="G175" s="21">
        <f>H175+I175</f>
        <v>15</v>
      </c>
      <c r="H175" s="22">
        <v>8</v>
      </c>
      <c r="I175" s="22">
        <v>7</v>
      </c>
      <c r="J175" s="21">
        <f>K175+N175</f>
        <v>1</v>
      </c>
      <c r="K175" s="24">
        <f>L175+M175</f>
        <v>0</v>
      </c>
      <c r="L175" s="22">
        <v>0</v>
      </c>
      <c r="M175" s="22">
        <v>0</v>
      </c>
      <c r="N175" s="24">
        <f>O175+P175</f>
        <v>1</v>
      </c>
      <c r="O175" s="22">
        <v>0</v>
      </c>
      <c r="P175" s="22">
        <v>1</v>
      </c>
      <c r="Q175"/>
    </row>
    <row r="176" spans="1:17" s="31" customFormat="1" ht="15.75">
      <c r="A176" s="3"/>
      <c r="B176" s="32"/>
      <c r="C176" s="36" t="s">
        <v>163</v>
      </c>
      <c r="D176" s="21">
        <v>7</v>
      </c>
      <c r="E176" s="22"/>
      <c r="F176" s="22"/>
      <c r="G176" s="21">
        <f>H176+I176</f>
        <v>3</v>
      </c>
      <c r="H176" s="22">
        <v>1</v>
      </c>
      <c r="I176" s="22">
        <v>2</v>
      </c>
      <c r="J176" s="21">
        <f>K176+N176</f>
        <v>2</v>
      </c>
      <c r="K176" s="24">
        <f>L176+M176</f>
        <v>0</v>
      </c>
      <c r="L176" s="22">
        <v>0</v>
      </c>
      <c r="M176" s="22">
        <v>0</v>
      </c>
      <c r="N176" s="24">
        <f>O176+P176</f>
        <v>2</v>
      </c>
      <c r="O176" s="22">
        <v>2</v>
      </c>
      <c r="P176" s="22">
        <v>0</v>
      </c>
      <c r="Q176"/>
    </row>
    <row r="177" spans="1:17" s="31" customFormat="1" ht="15.75">
      <c r="A177" s="3"/>
      <c r="B177" s="32"/>
      <c r="C177" s="40" t="s">
        <v>164</v>
      </c>
      <c r="D177" s="34">
        <f>SUM(D174:D176)</f>
        <v>60</v>
      </c>
      <c r="E177" s="34">
        <f>E174</f>
        <v>0</v>
      </c>
      <c r="F177" s="34">
        <f>F174</f>
        <v>0</v>
      </c>
      <c r="G177" s="34">
        <f t="shared" ref="G177:P177" si="63">SUM(G174:G176)</f>
        <v>46</v>
      </c>
      <c r="H177" s="34">
        <f t="shared" si="63"/>
        <v>21</v>
      </c>
      <c r="I177" s="34">
        <f t="shared" si="63"/>
        <v>25</v>
      </c>
      <c r="J177" s="34">
        <f t="shared" si="63"/>
        <v>10</v>
      </c>
      <c r="K177" s="34">
        <f t="shared" si="63"/>
        <v>0</v>
      </c>
      <c r="L177" s="34">
        <f t="shared" si="63"/>
        <v>0</v>
      </c>
      <c r="M177" s="34">
        <f t="shared" si="63"/>
        <v>0</v>
      </c>
      <c r="N177" s="34">
        <f t="shared" si="63"/>
        <v>10</v>
      </c>
      <c r="O177" s="34">
        <f t="shared" si="63"/>
        <v>9</v>
      </c>
      <c r="P177" s="34">
        <f t="shared" si="63"/>
        <v>1</v>
      </c>
      <c r="Q177"/>
    </row>
    <row r="178" spans="1:17" s="31" customFormat="1" ht="15.75">
      <c r="A178" s="3"/>
      <c r="B178" s="32"/>
      <c r="C178" s="35" t="s">
        <v>25</v>
      </c>
      <c r="D178" s="24">
        <v>19</v>
      </c>
      <c r="E178" s="24"/>
      <c r="F178" s="24"/>
      <c r="G178" s="21">
        <f>H178+I178</f>
        <v>19</v>
      </c>
      <c r="H178" s="21">
        <v>9</v>
      </c>
      <c r="I178" s="30">
        <v>10</v>
      </c>
      <c r="J178" s="21">
        <f>K178+N178</f>
        <v>6</v>
      </c>
      <c r="K178" s="24">
        <f>L178+M178</f>
        <v>3</v>
      </c>
      <c r="L178" s="21">
        <v>2</v>
      </c>
      <c r="M178" s="21">
        <v>1</v>
      </c>
      <c r="N178" s="24">
        <f>O178+P178</f>
        <v>3</v>
      </c>
      <c r="O178" s="21">
        <v>2</v>
      </c>
      <c r="P178" s="21">
        <v>1</v>
      </c>
      <c r="Q178"/>
    </row>
    <row r="179" spans="1:17" s="31" customFormat="1" ht="15.75">
      <c r="A179" s="3"/>
      <c r="B179" s="32"/>
      <c r="C179" s="36" t="s">
        <v>165</v>
      </c>
      <c r="D179" s="21">
        <v>25</v>
      </c>
      <c r="E179" s="22"/>
      <c r="F179" s="52"/>
      <c r="G179" s="21">
        <f>H179+I179</f>
        <v>25</v>
      </c>
      <c r="H179" s="53">
        <v>5</v>
      </c>
      <c r="I179" s="53">
        <v>20</v>
      </c>
      <c r="J179" s="21">
        <f>K179+N179</f>
        <v>6</v>
      </c>
      <c r="K179" s="24">
        <f>L179+M179</f>
        <v>0</v>
      </c>
      <c r="L179" s="53">
        <v>0</v>
      </c>
      <c r="M179" s="53">
        <v>0</v>
      </c>
      <c r="N179" s="24">
        <f>O179+P179</f>
        <v>6</v>
      </c>
      <c r="O179" s="53">
        <v>6</v>
      </c>
      <c r="P179" s="53">
        <v>0</v>
      </c>
      <c r="Q179"/>
    </row>
    <row r="180" spans="1:17" s="31" customFormat="1" ht="15.75">
      <c r="A180" s="3"/>
      <c r="B180" s="32"/>
      <c r="C180" s="36" t="s">
        <v>166</v>
      </c>
      <c r="D180" s="21">
        <v>16</v>
      </c>
      <c r="E180" s="22"/>
      <c r="F180" s="52"/>
      <c r="G180" s="21">
        <f>H180+I180</f>
        <v>16</v>
      </c>
      <c r="H180" s="53">
        <v>5</v>
      </c>
      <c r="I180" s="53">
        <v>11</v>
      </c>
      <c r="J180" s="21">
        <f>K180+N180</f>
        <v>3</v>
      </c>
      <c r="K180" s="24">
        <f>L180+M180</f>
        <v>0</v>
      </c>
      <c r="L180" s="53">
        <v>0</v>
      </c>
      <c r="M180" s="53">
        <v>0</v>
      </c>
      <c r="N180" s="24">
        <f>O180+P180</f>
        <v>3</v>
      </c>
      <c r="O180" s="53">
        <v>2</v>
      </c>
      <c r="P180" s="53">
        <v>1</v>
      </c>
      <c r="Q180"/>
    </row>
    <row r="181" spans="1:17" s="31" customFormat="1" ht="15.75">
      <c r="A181" s="3"/>
      <c r="B181" s="32"/>
      <c r="C181" s="33" t="s">
        <v>167</v>
      </c>
      <c r="D181" s="34">
        <f>SUM(D178:D180)</f>
        <v>60</v>
      </c>
      <c r="E181" s="34">
        <f>E178</f>
        <v>0</v>
      </c>
      <c r="F181" s="34">
        <f>F178</f>
        <v>0</v>
      </c>
      <c r="G181" s="34">
        <f t="shared" ref="G181:P181" si="64">SUM(SUM(G178:G180))</f>
        <v>60</v>
      </c>
      <c r="H181" s="34">
        <f t="shared" si="64"/>
        <v>19</v>
      </c>
      <c r="I181" s="34">
        <f t="shared" si="64"/>
        <v>41</v>
      </c>
      <c r="J181" s="34">
        <f t="shared" si="64"/>
        <v>15</v>
      </c>
      <c r="K181" s="34">
        <f t="shared" si="64"/>
        <v>3</v>
      </c>
      <c r="L181" s="34">
        <f t="shared" si="64"/>
        <v>2</v>
      </c>
      <c r="M181" s="34">
        <f t="shared" si="64"/>
        <v>1</v>
      </c>
      <c r="N181" s="34">
        <f t="shared" si="64"/>
        <v>12</v>
      </c>
      <c r="O181" s="34">
        <f t="shared" si="64"/>
        <v>10</v>
      </c>
      <c r="P181" s="34">
        <f t="shared" si="64"/>
        <v>2</v>
      </c>
      <c r="Q181"/>
    </row>
    <row r="182" spans="1:17" s="31" customFormat="1" ht="15.75">
      <c r="A182" s="3"/>
      <c r="B182" s="32"/>
      <c r="C182" s="54" t="s">
        <v>25</v>
      </c>
      <c r="D182" s="21">
        <v>60</v>
      </c>
      <c r="E182" s="22"/>
      <c r="F182" s="22"/>
      <c r="G182" s="21">
        <f t="shared" ref="G182:G190" si="65">H182+I182</f>
        <v>58</v>
      </c>
      <c r="H182" s="53">
        <v>22</v>
      </c>
      <c r="I182" s="53">
        <v>36</v>
      </c>
      <c r="J182" s="21">
        <f t="shared" ref="J182:J190" si="66">K182+N182</f>
        <v>18</v>
      </c>
      <c r="K182" s="24">
        <f t="shared" ref="K182:K190" si="67">L182+M182</f>
        <v>4</v>
      </c>
      <c r="L182" s="53">
        <v>3</v>
      </c>
      <c r="M182" s="53">
        <v>1</v>
      </c>
      <c r="N182" s="24">
        <f t="shared" ref="N182:N190" si="68">O182+P182</f>
        <v>14</v>
      </c>
      <c r="O182" s="53">
        <v>10</v>
      </c>
      <c r="P182" s="53">
        <v>4</v>
      </c>
      <c r="Q182"/>
    </row>
    <row r="183" spans="1:17" s="31" customFormat="1" ht="31.5">
      <c r="A183" s="55"/>
      <c r="B183" s="56"/>
      <c r="C183" s="57" t="s">
        <v>168</v>
      </c>
      <c r="D183" s="21">
        <v>79</v>
      </c>
      <c r="E183" s="22"/>
      <c r="F183" s="22"/>
      <c r="G183" s="21">
        <f t="shared" si="65"/>
        <v>79</v>
      </c>
      <c r="H183" s="53">
        <v>32</v>
      </c>
      <c r="I183" s="53">
        <v>47</v>
      </c>
      <c r="J183" s="21">
        <f t="shared" si="66"/>
        <v>29</v>
      </c>
      <c r="K183" s="24">
        <f t="shared" si="67"/>
        <v>10</v>
      </c>
      <c r="L183" s="53">
        <v>5</v>
      </c>
      <c r="M183" s="53">
        <v>5</v>
      </c>
      <c r="N183" s="24">
        <f t="shared" si="68"/>
        <v>19</v>
      </c>
      <c r="O183" s="53">
        <v>17</v>
      </c>
      <c r="P183" s="53">
        <v>2</v>
      </c>
      <c r="Q183"/>
    </row>
    <row r="184" spans="1:17" s="31" customFormat="1" ht="31.5">
      <c r="A184" s="55"/>
      <c r="B184" s="56"/>
      <c r="C184" s="57" t="s">
        <v>169</v>
      </c>
      <c r="D184" s="21">
        <v>133</v>
      </c>
      <c r="E184" s="22"/>
      <c r="F184" s="22"/>
      <c r="G184" s="21">
        <f t="shared" si="65"/>
        <v>133</v>
      </c>
      <c r="H184" s="53">
        <v>44</v>
      </c>
      <c r="I184" s="53">
        <v>89</v>
      </c>
      <c r="J184" s="21">
        <f t="shared" si="66"/>
        <v>40</v>
      </c>
      <c r="K184" s="24">
        <f t="shared" si="67"/>
        <v>14</v>
      </c>
      <c r="L184" s="53">
        <v>10</v>
      </c>
      <c r="M184" s="53">
        <v>4</v>
      </c>
      <c r="N184" s="24">
        <f t="shared" si="68"/>
        <v>26</v>
      </c>
      <c r="O184" s="53">
        <v>17</v>
      </c>
      <c r="P184" s="53">
        <v>9</v>
      </c>
      <c r="Q184"/>
    </row>
    <row r="185" spans="1:17" s="31" customFormat="1" ht="15.75">
      <c r="A185" s="55"/>
      <c r="B185" s="56"/>
      <c r="C185" s="57" t="s">
        <v>170</v>
      </c>
      <c r="D185" s="21">
        <v>4</v>
      </c>
      <c r="E185" s="22"/>
      <c r="F185" s="22"/>
      <c r="G185" s="21">
        <f t="shared" si="65"/>
        <v>4</v>
      </c>
      <c r="H185" s="53">
        <v>2</v>
      </c>
      <c r="I185" s="53">
        <v>2</v>
      </c>
      <c r="J185" s="21">
        <f t="shared" si="66"/>
        <v>4</v>
      </c>
      <c r="K185" s="24">
        <f t="shared" si="67"/>
        <v>2</v>
      </c>
      <c r="L185" s="53">
        <v>2</v>
      </c>
      <c r="M185" s="53">
        <v>0</v>
      </c>
      <c r="N185" s="24">
        <f t="shared" si="68"/>
        <v>2</v>
      </c>
      <c r="O185" s="53">
        <v>0</v>
      </c>
      <c r="P185" s="53">
        <v>2</v>
      </c>
      <c r="Q185"/>
    </row>
    <row r="186" spans="1:17" s="31" customFormat="1" ht="15.75">
      <c r="A186" s="55"/>
      <c r="B186" s="56"/>
      <c r="C186" s="57" t="s">
        <v>171</v>
      </c>
      <c r="D186" s="21">
        <v>8</v>
      </c>
      <c r="E186" s="22"/>
      <c r="F186" s="22"/>
      <c r="G186" s="21">
        <f t="shared" si="65"/>
        <v>6</v>
      </c>
      <c r="H186" s="53">
        <v>3</v>
      </c>
      <c r="I186" s="53">
        <v>3</v>
      </c>
      <c r="J186" s="21">
        <f t="shared" si="66"/>
        <v>6</v>
      </c>
      <c r="K186" s="24">
        <f t="shared" si="67"/>
        <v>3</v>
      </c>
      <c r="L186" s="53">
        <v>3</v>
      </c>
      <c r="M186" s="53">
        <v>0</v>
      </c>
      <c r="N186" s="24">
        <f t="shared" si="68"/>
        <v>3</v>
      </c>
      <c r="O186" s="53">
        <v>0</v>
      </c>
      <c r="P186" s="53">
        <v>3</v>
      </c>
      <c r="Q186"/>
    </row>
    <row r="187" spans="1:17" s="31" customFormat="1" ht="15.75">
      <c r="A187" s="55"/>
      <c r="B187" s="56"/>
      <c r="C187" s="54" t="s">
        <v>172</v>
      </c>
      <c r="D187" s="21">
        <v>25</v>
      </c>
      <c r="E187" s="22"/>
      <c r="F187" s="22"/>
      <c r="G187" s="21">
        <f t="shared" si="65"/>
        <v>8</v>
      </c>
      <c r="H187" s="53">
        <v>6</v>
      </c>
      <c r="I187" s="53">
        <v>2</v>
      </c>
      <c r="J187" s="21">
        <f t="shared" si="66"/>
        <v>6</v>
      </c>
      <c r="K187" s="24">
        <f t="shared" si="67"/>
        <v>4</v>
      </c>
      <c r="L187" s="53">
        <v>4</v>
      </c>
      <c r="M187" s="53">
        <v>0</v>
      </c>
      <c r="N187" s="24">
        <f t="shared" si="68"/>
        <v>2</v>
      </c>
      <c r="O187" s="53">
        <v>0</v>
      </c>
      <c r="P187" s="53">
        <v>2</v>
      </c>
      <c r="Q187"/>
    </row>
    <row r="188" spans="1:17" s="31" customFormat="1" ht="15.75">
      <c r="A188" s="55"/>
      <c r="B188" s="56"/>
      <c r="C188" s="54" t="s">
        <v>173</v>
      </c>
      <c r="D188" s="51">
        <v>12</v>
      </c>
      <c r="E188" s="22"/>
      <c r="F188" s="22"/>
      <c r="G188" s="21">
        <f t="shared" si="65"/>
        <v>4</v>
      </c>
      <c r="H188" s="58">
        <v>0</v>
      </c>
      <c r="I188" s="59">
        <v>4</v>
      </c>
      <c r="J188" s="21">
        <f t="shared" si="66"/>
        <v>4</v>
      </c>
      <c r="K188" s="24">
        <f t="shared" si="67"/>
        <v>0</v>
      </c>
      <c r="L188" s="58">
        <v>0</v>
      </c>
      <c r="M188" s="58">
        <v>0</v>
      </c>
      <c r="N188" s="24">
        <f t="shared" si="68"/>
        <v>4</v>
      </c>
      <c r="O188" s="58">
        <v>3</v>
      </c>
      <c r="P188" s="58">
        <v>1</v>
      </c>
      <c r="Q188"/>
    </row>
    <row r="189" spans="1:17" s="31" customFormat="1" ht="15.75">
      <c r="A189" s="55"/>
      <c r="B189" s="56"/>
      <c r="C189" s="54" t="s">
        <v>174</v>
      </c>
      <c r="D189" s="21">
        <v>6</v>
      </c>
      <c r="E189" s="22"/>
      <c r="F189" s="22"/>
      <c r="G189" s="21">
        <f t="shared" si="65"/>
        <v>2</v>
      </c>
      <c r="H189" s="22">
        <v>1</v>
      </c>
      <c r="I189" s="22">
        <v>1</v>
      </c>
      <c r="J189" s="21">
        <f t="shared" si="66"/>
        <v>1</v>
      </c>
      <c r="K189" s="24">
        <f t="shared" si="67"/>
        <v>1</v>
      </c>
      <c r="L189" s="22">
        <v>1</v>
      </c>
      <c r="M189" s="22">
        <v>0</v>
      </c>
      <c r="N189" s="24">
        <f t="shared" si="68"/>
        <v>0</v>
      </c>
      <c r="O189" s="22">
        <v>0</v>
      </c>
      <c r="P189" s="22">
        <v>0</v>
      </c>
      <c r="Q189"/>
    </row>
    <row r="190" spans="1:17" s="31" customFormat="1" ht="15.75">
      <c r="A190" s="55"/>
      <c r="B190" s="56"/>
      <c r="C190" s="54" t="s">
        <v>175</v>
      </c>
      <c r="D190" s="21">
        <v>17</v>
      </c>
      <c r="E190" s="22"/>
      <c r="F190" s="22"/>
      <c r="G190" s="21">
        <f t="shared" si="65"/>
        <v>10</v>
      </c>
      <c r="H190" s="22">
        <v>5</v>
      </c>
      <c r="I190" s="22">
        <v>5</v>
      </c>
      <c r="J190" s="21">
        <f t="shared" si="66"/>
        <v>8</v>
      </c>
      <c r="K190" s="24">
        <f t="shared" si="67"/>
        <v>4</v>
      </c>
      <c r="L190" s="22">
        <v>4</v>
      </c>
      <c r="M190" s="22">
        <v>0</v>
      </c>
      <c r="N190" s="24">
        <f t="shared" si="68"/>
        <v>4</v>
      </c>
      <c r="O190" s="22">
        <v>4</v>
      </c>
      <c r="P190" s="22">
        <v>0</v>
      </c>
      <c r="Q190"/>
    </row>
    <row r="191" spans="1:17" s="31" customFormat="1" ht="15.75">
      <c r="A191" s="55"/>
      <c r="B191" s="56"/>
      <c r="C191" s="60" t="s">
        <v>176</v>
      </c>
      <c r="D191" s="34">
        <f>SUM(D182:D190)</f>
        <v>344</v>
      </c>
      <c r="E191" s="34">
        <f>E182</f>
        <v>0</v>
      </c>
      <c r="F191" s="34">
        <f>F182</f>
        <v>0</v>
      </c>
      <c r="G191" s="34">
        <f t="shared" ref="G191:P191" si="69">SUM(G182:G190)</f>
        <v>304</v>
      </c>
      <c r="H191" s="34">
        <f t="shared" si="69"/>
        <v>115</v>
      </c>
      <c r="I191" s="34">
        <f t="shared" si="69"/>
        <v>189</v>
      </c>
      <c r="J191" s="34">
        <f t="shared" si="69"/>
        <v>116</v>
      </c>
      <c r="K191" s="34">
        <f t="shared" si="69"/>
        <v>42</v>
      </c>
      <c r="L191" s="34">
        <f t="shared" si="69"/>
        <v>32</v>
      </c>
      <c r="M191" s="34">
        <f t="shared" si="69"/>
        <v>10</v>
      </c>
      <c r="N191" s="34">
        <f t="shared" si="69"/>
        <v>74</v>
      </c>
      <c r="O191" s="34">
        <f t="shared" si="69"/>
        <v>51</v>
      </c>
      <c r="P191" s="34">
        <f t="shared" si="69"/>
        <v>23</v>
      </c>
      <c r="Q191"/>
    </row>
    <row r="192" spans="1:17" s="31" customFormat="1" ht="15.75">
      <c r="A192" s="55"/>
      <c r="B192" s="56"/>
      <c r="C192" s="35" t="s">
        <v>25</v>
      </c>
      <c r="D192" s="21">
        <v>24</v>
      </c>
      <c r="E192" s="22"/>
      <c r="F192" s="22"/>
      <c r="G192" s="21">
        <f>H192+I192</f>
        <v>23</v>
      </c>
      <c r="H192" s="22">
        <v>9</v>
      </c>
      <c r="I192" s="22">
        <v>14</v>
      </c>
      <c r="J192" s="21">
        <f>K192+N192</f>
        <v>10</v>
      </c>
      <c r="K192" s="24">
        <f>L192+M192</f>
        <v>3</v>
      </c>
      <c r="L192" s="22">
        <v>2</v>
      </c>
      <c r="M192" s="22">
        <v>1</v>
      </c>
      <c r="N192" s="24">
        <f>O192+P192</f>
        <v>7</v>
      </c>
      <c r="O192" s="22">
        <v>6</v>
      </c>
      <c r="P192" s="22">
        <v>1</v>
      </c>
      <c r="Q192"/>
    </row>
    <row r="193" spans="1:17" s="31" customFormat="1" ht="31.5">
      <c r="A193" s="3"/>
      <c r="B193" s="32"/>
      <c r="C193" s="36" t="s">
        <v>177</v>
      </c>
      <c r="D193" s="24">
        <v>67</v>
      </c>
      <c r="E193" s="24"/>
      <c r="F193" s="24"/>
      <c r="G193" s="21">
        <f>H193+I193</f>
        <v>56</v>
      </c>
      <c r="H193" s="41">
        <v>17</v>
      </c>
      <c r="I193" s="41">
        <v>39</v>
      </c>
      <c r="J193" s="21">
        <f>K193+N193</f>
        <v>26</v>
      </c>
      <c r="K193" s="24">
        <f>L193+M193</f>
        <v>10</v>
      </c>
      <c r="L193" s="24">
        <v>8</v>
      </c>
      <c r="M193" s="24">
        <v>2</v>
      </c>
      <c r="N193" s="24">
        <f>O193+P193</f>
        <v>16</v>
      </c>
      <c r="O193" s="24">
        <v>10</v>
      </c>
      <c r="P193" s="24">
        <v>6</v>
      </c>
      <c r="Q193"/>
    </row>
    <row r="194" spans="1:17" s="31" customFormat="1" ht="31.5">
      <c r="A194" s="3"/>
      <c r="B194" s="32"/>
      <c r="C194" s="36" t="s">
        <v>178</v>
      </c>
      <c r="D194" s="61">
        <v>69</v>
      </c>
      <c r="E194" s="24"/>
      <c r="F194" s="24"/>
      <c r="G194" s="21">
        <f>H194+I194</f>
        <v>60</v>
      </c>
      <c r="H194" s="41">
        <v>20</v>
      </c>
      <c r="I194" s="41">
        <v>40</v>
      </c>
      <c r="J194" s="21">
        <f>K194+N194</f>
        <v>25</v>
      </c>
      <c r="K194" s="24">
        <f>L194+M194</f>
        <v>8</v>
      </c>
      <c r="L194" s="47">
        <v>5</v>
      </c>
      <c r="M194" s="47">
        <v>3</v>
      </c>
      <c r="N194" s="24">
        <f>O194+P194</f>
        <v>17</v>
      </c>
      <c r="O194" s="47">
        <v>14</v>
      </c>
      <c r="P194" s="47">
        <v>3</v>
      </c>
      <c r="Q194"/>
    </row>
    <row r="195" spans="1:17" s="31" customFormat="1" ht="31.5">
      <c r="A195" s="3"/>
      <c r="B195" s="32"/>
      <c r="C195" s="39" t="s">
        <v>179</v>
      </c>
      <c r="D195" s="61">
        <v>22</v>
      </c>
      <c r="E195" s="24"/>
      <c r="F195" s="24"/>
      <c r="G195" s="21">
        <f>H195+I195</f>
        <v>18</v>
      </c>
      <c r="H195" s="41">
        <v>6</v>
      </c>
      <c r="I195" s="41">
        <v>12</v>
      </c>
      <c r="J195" s="21">
        <f>K195+N195</f>
        <v>13</v>
      </c>
      <c r="K195" s="24">
        <f>L195+M195</f>
        <v>2</v>
      </c>
      <c r="L195" s="47">
        <v>1</v>
      </c>
      <c r="M195" s="47">
        <v>1</v>
      </c>
      <c r="N195" s="24">
        <f>O195+P195</f>
        <v>11</v>
      </c>
      <c r="O195" s="47">
        <v>5</v>
      </c>
      <c r="P195" s="47">
        <v>6</v>
      </c>
      <c r="Q195"/>
    </row>
    <row r="196" spans="1:17" s="31" customFormat="1" ht="15.75">
      <c r="A196" s="3"/>
      <c r="B196" s="32"/>
      <c r="C196" s="40" t="s">
        <v>180</v>
      </c>
      <c r="D196" s="62">
        <f>SUM(D192:D195)</f>
        <v>182</v>
      </c>
      <c r="E196" s="62">
        <f>E192</f>
        <v>0</v>
      </c>
      <c r="F196" s="63">
        <f>F192</f>
        <v>0</v>
      </c>
      <c r="G196" s="63">
        <f t="shared" ref="G196:P196" si="70">SUM(G192:G195)</f>
        <v>157</v>
      </c>
      <c r="H196" s="63">
        <f t="shared" si="70"/>
        <v>52</v>
      </c>
      <c r="I196" s="63">
        <f t="shared" si="70"/>
        <v>105</v>
      </c>
      <c r="J196" s="63">
        <f t="shared" si="70"/>
        <v>74</v>
      </c>
      <c r="K196" s="63">
        <f t="shared" si="70"/>
        <v>23</v>
      </c>
      <c r="L196" s="63">
        <f t="shared" si="70"/>
        <v>16</v>
      </c>
      <c r="M196" s="63">
        <f t="shared" si="70"/>
        <v>7</v>
      </c>
      <c r="N196" s="63">
        <f t="shared" si="70"/>
        <v>51</v>
      </c>
      <c r="O196" s="63">
        <f t="shared" si="70"/>
        <v>35</v>
      </c>
      <c r="P196" s="63">
        <f t="shared" si="70"/>
        <v>16</v>
      </c>
      <c r="Q196"/>
    </row>
    <row r="197" spans="1:17" s="31" customFormat="1" ht="15.75">
      <c r="A197" s="3"/>
      <c r="B197" s="32"/>
      <c r="C197" s="77" t="s">
        <v>181</v>
      </c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/>
    </row>
    <row r="198" spans="1:17" s="31" customFormat="1" ht="31.5">
      <c r="A198" s="3"/>
      <c r="B198" s="32"/>
      <c r="C198" s="39" t="s">
        <v>111</v>
      </c>
      <c r="D198" s="61"/>
      <c r="E198" s="61"/>
      <c r="F198" s="61"/>
      <c r="G198" s="47">
        <f t="shared" ref="G198:G210" si="71">H198+I198</f>
        <v>0</v>
      </c>
      <c r="H198" s="49"/>
      <c r="I198" s="49"/>
      <c r="J198" s="47">
        <f t="shared" ref="J198:J210" si="72">K198+N198</f>
        <v>0</v>
      </c>
      <c r="K198" s="64"/>
      <c r="L198" s="47"/>
      <c r="M198" s="47"/>
      <c r="N198" s="64"/>
      <c r="O198" s="47"/>
      <c r="P198" s="47"/>
      <c r="Q198"/>
    </row>
    <row r="199" spans="1:17" s="31" customFormat="1" ht="31.5">
      <c r="A199" s="3"/>
      <c r="B199" s="32"/>
      <c r="C199" s="39" t="s">
        <v>179</v>
      </c>
      <c r="D199" s="61"/>
      <c r="E199" s="61"/>
      <c r="F199" s="61"/>
      <c r="G199" s="47">
        <f t="shared" si="71"/>
        <v>0</v>
      </c>
      <c r="H199" s="49"/>
      <c r="I199" s="49"/>
      <c r="J199" s="47">
        <f t="shared" si="72"/>
        <v>0</v>
      </c>
      <c r="K199" s="64"/>
      <c r="L199" s="47"/>
      <c r="M199" s="47"/>
      <c r="N199" s="64"/>
      <c r="O199" s="47"/>
      <c r="P199" s="47"/>
      <c r="Q199"/>
    </row>
    <row r="200" spans="1:17" s="31" customFormat="1" ht="15.75">
      <c r="A200" s="3"/>
      <c r="B200" s="32"/>
      <c r="C200" s="39" t="s">
        <v>182</v>
      </c>
      <c r="D200" s="61"/>
      <c r="E200" s="61"/>
      <c r="F200" s="61"/>
      <c r="G200" s="47">
        <f t="shared" si="71"/>
        <v>0</v>
      </c>
      <c r="H200" s="49"/>
      <c r="I200" s="49"/>
      <c r="J200" s="47">
        <f t="shared" si="72"/>
        <v>0</v>
      </c>
      <c r="K200" s="64"/>
      <c r="L200" s="47"/>
      <c r="M200" s="47"/>
      <c r="N200" s="64"/>
      <c r="O200" s="47"/>
      <c r="P200" s="47"/>
      <c r="Q200"/>
    </row>
    <row r="201" spans="1:17" s="31" customFormat="1" ht="15.75">
      <c r="A201" s="3"/>
      <c r="B201" s="32"/>
      <c r="C201" s="39" t="s">
        <v>183</v>
      </c>
      <c r="D201" s="61"/>
      <c r="E201" s="61"/>
      <c r="F201" s="61"/>
      <c r="G201" s="47">
        <f t="shared" si="71"/>
        <v>0</v>
      </c>
      <c r="H201" s="49"/>
      <c r="I201" s="49"/>
      <c r="J201" s="47">
        <f t="shared" si="72"/>
        <v>0</v>
      </c>
      <c r="K201" s="64"/>
      <c r="L201" s="47"/>
      <c r="M201" s="47"/>
      <c r="N201" s="64"/>
      <c r="O201" s="47"/>
      <c r="P201" s="47"/>
      <c r="Q201"/>
    </row>
    <row r="202" spans="1:17" s="31" customFormat="1" ht="31.5">
      <c r="A202" s="3"/>
      <c r="B202" s="32"/>
      <c r="C202" s="39" t="s">
        <v>184</v>
      </c>
      <c r="D202" s="61"/>
      <c r="E202" s="61"/>
      <c r="F202" s="61"/>
      <c r="G202" s="47">
        <f t="shared" si="71"/>
        <v>0</v>
      </c>
      <c r="H202" s="49"/>
      <c r="I202" s="49"/>
      <c r="J202" s="47">
        <f t="shared" si="72"/>
        <v>0</v>
      </c>
      <c r="K202" s="64"/>
      <c r="L202" s="49"/>
      <c r="M202" s="47"/>
      <c r="N202" s="64"/>
      <c r="O202" s="49"/>
      <c r="P202" s="47"/>
      <c r="Q202"/>
    </row>
    <row r="203" spans="1:17" s="31" customFormat="1" ht="31.5">
      <c r="A203" s="3"/>
      <c r="B203" s="32"/>
      <c r="C203" s="39" t="s">
        <v>185</v>
      </c>
      <c r="D203" s="61"/>
      <c r="E203" s="61"/>
      <c r="F203" s="61"/>
      <c r="G203" s="47">
        <f t="shared" si="71"/>
        <v>0</v>
      </c>
      <c r="H203" s="49"/>
      <c r="I203" s="49"/>
      <c r="J203" s="47">
        <f t="shared" si="72"/>
        <v>0</v>
      </c>
      <c r="K203" s="64"/>
      <c r="L203" s="47"/>
      <c r="M203" s="47"/>
      <c r="N203" s="64"/>
      <c r="O203" s="47"/>
      <c r="P203" s="47"/>
      <c r="Q203"/>
    </row>
    <row r="204" spans="1:17" s="31" customFormat="1" ht="47.25">
      <c r="A204" s="3"/>
      <c r="B204" s="32"/>
      <c r="C204" s="39" t="s">
        <v>186</v>
      </c>
      <c r="D204" s="61"/>
      <c r="E204" s="61"/>
      <c r="F204" s="61"/>
      <c r="G204" s="47">
        <f t="shared" si="71"/>
        <v>0</v>
      </c>
      <c r="H204" s="49"/>
      <c r="I204" s="49"/>
      <c r="J204" s="47">
        <f t="shared" si="72"/>
        <v>0</v>
      </c>
      <c r="K204" s="64"/>
      <c r="L204" s="47"/>
      <c r="M204" s="47"/>
      <c r="N204" s="64"/>
      <c r="O204" s="47"/>
      <c r="P204" s="47"/>
      <c r="Q204"/>
    </row>
    <row r="205" spans="1:17" s="31" customFormat="1" ht="47.25">
      <c r="A205" s="3"/>
      <c r="B205" s="32"/>
      <c r="C205" s="39" t="s">
        <v>187</v>
      </c>
      <c r="D205" s="61"/>
      <c r="E205" s="61"/>
      <c r="F205" s="61"/>
      <c r="G205" s="47">
        <f t="shared" si="71"/>
        <v>0</v>
      </c>
      <c r="H205" s="47"/>
      <c r="I205" s="47"/>
      <c r="J205" s="47">
        <f t="shared" si="72"/>
        <v>0</v>
      </c>
      <c r="K205" s="64"/>
      <c r="L205" s="47"/>
      <c r="M205" s="47"/>
      <c r="N205" s="64"/>
      <c r="O205" s="47"/>
      <c r="P205" s="47"/>
      <c r="Q205"/>
    </row>
    <row r="206" spans="1:17" s="31" customFormat="1" ht="47.25">
      <c r="A206" s="3"/>
      <c r="B206" s="32"/>
      <c r="C206" s="39" t="s">
        <v>188</v>
      </c>
      <c r="D206" s="61"/>
      <c r="E206" s="61"/>
      <c r="F206" s="61"/>
      <c r="G206" s="47">
        <f t="shared" si="71"/>
        <v>0</v>
      </c>
      <c r="H206" s="47"/>
      <c r="I206" s="47"/>
      <c r="J206" s="47">
        <f t="shared" si="72"/>
        <v>0</v>
      </c>
      <c r="K206" s="64"/>
      <c r="L206" s="47"/>
      <c r="M206" s="47"/>
      <c r="N206" s="64"/>
      <c r="O206" s="47"/>
      <c r="P206" s="47"/>
      <c r="Q206"/>
    </row>
    <row r="207" spans="1:17" s="31" customFormat="1" ht="31.5">
      <c r="A207" s="3"/>
      <c r="B207" s="32"/>
      <c r="C207" s="39" t="s">
        <v>189</v>
      </c>
      <c r="D207" s="61"/>
      <c r="E207" s="61"/>
      <c r="F207" s="61"/>
      <c r="G207" s="47">
        <f t="shared" si="71"/>
        <v>0</v>
      </c>
      <c r="H207" s="47"/>
      <c r="I207" s="47"/>
      <c r="J207" s="47">
        <f t="shared" si="72"/>
        <v>0</v>
      </c>
      <c r="K207" s="64"/>
      <c r="L207" s="47"/>
      <c r="M207" s="47"/>
      <c r="N207" s="64"/>
      <c r="O207" s="47"/>
      <c r="P207" s="47"/>
      <c r="Q207"/>
    </row>
    <row r="208" spans="1:17" s="31" customFormat="1" ht="31.5">
      <c r="A208" s="3"/>
      <c r="B208" s="32"/>
      <c r="C208" s="39" t="s">
        <v>190</v>
      </c>
      <c r="D208" s="61"/>
      <c r="E208" s="61"/>
      <c r="F208" s="61"/>
      <c r="G208" s="47">
        <f t="shared" si="71"/>
        <v>0</v>
      </c>
      <c r="H208" s="47"/>
      <c r="I208" s="47"/>
      <c r="J208" s="47">
        <f t="shared" si="72"/>
        <v>0</v>
      </c>
      <c r="K208" s="64"/>
      <c r="L208" s="47"/>
      <c r="M208" s="47"/>
      <c r="N208" s="64"/>
      <c r="O208" s="47"/>
      <c r="P208" s="47"/>
      <c r="Q208"/>
    </row>
    <row r="209" spans="1:17" s="31" customFormat="1" ht="31.5">
      <c r="A209" s="3"/>
      <c r="B209" s="32"/>
      <c r="C209" s="39" t="s">
        <v>53</v>
      </c>
      <c r="D209" s="61"/>
      <c r="E209" s="61"/>
      <c r="F209" s="61"/>
      <c r="G209" s="47">
        <f t="shared" si="71"/>
        <v>0</v>
      </c>
      <c r="H209" s="47"/>
      <c r="I209" s="47"/>
      <c r="J209" s="47">
        <f t="shared" si="72"/>
        <v>0</v>
      </c>
      <c r="K209" s="64"/>
      <c r="L209" s="47"/>
      <c r="M209" s="47"/>
      <c r="N209" s="64"/>
      <c r="O209" s="47"/>
      <c r="P209" s="47"/>
      <c r="Q209"/>
    </row>
    <row r="210" spans="1:17" s="31" customFormat="1" ht="31.5">
      <c r="A210" s="3"/>
      <c r="B210" s="32"/>
      <c r="C210" s="39" t="s">
        <v>109</v>
      </c>
      <c r="D210" s="61"/>
      <c r="E210" s="61"/>
      <c r="F210" s="61"/>
      <c r="G210" s="47">
        <f t="shared" si="71"/>
        <v>0</v>
      </c>
      <c r="H210" s="47"/>
      <c r="I210" s="47"/>
      <c r="J210" s="47">
        <f t="shared" si="72"/>
        <v>0</v>
      </c>
      <c r="K210" s="64"/>
      <c r="L210" s="47"/>
      <c r="M210" s="47"/>
      <c r="N210" s="64"/>
      <c r="O210" s="47"/>
      <c r="P210" s="47"/>
      <c r="Q210"/>
    </row>
    <row r="211" spans="1:17" s="31" customFormat="1" ht="47.25">
      <c r="A211" s="3"/>
      <c r="B211" s="32"/>
      <c r="C211" s="65" t="s">
        <v>191</v>
      </c>
      <c r="D211" s="63">
        <f>SUM(D198:D210)</f>
        <v>0</v>
      </c>
      <c r="E211" s="63">
        <f>SUM(E198:E210)</f>
        <v>0</v>
      </c>
      <c r="F211" s="63">
        <f>SUM(F198:F210)</f>
        <v>0</v>
      </c>
      <c r="G211" s="63">
        <f t="shared" ref="G211:P211" si="73">SUM(SUM(G198:G210))</f>
        <v>0</v>
      </c>
      <c r="H211" s="63">
        <f t="shared" si="73"/>
        <v>0</v>
      </c>
      <c r="I211" s="63">
        <f t="shared" si="73"/>
        <v>0</v>
      </c>
      <c r="J211" s="63">
        <f t="shared" si="73"/>
        <v>0</v>
      </c>
      <c r="K211" s="63">
        <f t="shared" si="73"/>
        <v>0</v>
      </c>
      <c r="L211" s="63">
        <f t="shared" si="73"/>
        <v>0</v>
      </c>
      <c r="M211" s="63">
        <f t="shared" si="73"/>
        <v>0</v>
      </c>
      <c r="N211" s="63">
        <f t="shared" si="73"/>
        <v>0</v>
      </c>
      <c r="O211" s="63">
        <f t="shared" si="73"/>
        <v>0</v>
      </c>
      <c r="P211" s="63">
        <f t="shared" si="73"/>
        <v>0</v>
      </c>
      <c r="Q211"/>
    </row>
    <row r="212" spans="1:17" s="31" customFormat="1" ht="15.75">
      <c r="A212" s="3"/>
      <c r="B212" s="32"/>
      <c r="C212" s="35" t="s">
        <v>192</v>
      </c>
      <c r="D212" s="61">
        <f t="shared" ref="D212:P212" si="74">D29+D36+D42+D48+D56+D65+D70+D77+D88+D96+D103+D114+D122+D127+D132+D136+D140+D145+D149+D160+D166+D173+D177+D181+D191+D196+D211</f>
        <v>2458</v>
      </c>
      <c r="E212" s="61">
        <f t="shared" si="74"/>
        <v>0</v>
      </c>
      <c r="F212" s="61">
        <f t="shared" si="74"/>
        <v>0</v>
      </c>
      <c r="G212" s="61">
        <f t="shared" si="74"/>
        <v>2350</v>
      </c>
      <c r="H212" s="61">
        <f t="shared" si="74"/>
        <v>905</v>
      </c>
      <c r="I212" s="61">
        <f t="shared" si="74"/>
        <v>1394</v>
      </c>
      <c r="J212" s="61">
        <f t="shared" si="74"/>
        <v>1132</v>
      </c>
      <c r="K212" s="61">
        <f t="shared" si="74"/>
        <v>410</v>
      </c>
      <c r="L212" s="61">
        <f t="shared" si="74"/>
        <v>288</v>
      </c>
      <c r="M212" s="61">
        <f t="shared" si="74"/>
        <v>101</v>
      </c>
      <c r="N212" s="61">
        <f t="shared" si="74"/>
        <v>722</v>
      </c>
      <c r="O212" s="61">
        <f t="shared" si="74"/>
        <v>543</v>
      </c>
      <c r="P212" s="61">
        <f t="shared" si="74"/>
        <v>156</v>
      </c>
      <c r="Q212"/>
    </row>
    <row r="213" spans="1:17" ht="14.25" customHeight="1">
      <c r="A213" s="3"/>
      <c r="B213" s="66"/>
      <c r="C213" s="66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8"/>
      <c r="O213" s="68"/>
      <c r="P213" s="68"/>
    </row>
    <row r="214" spans="1:17" ht="35.25" customHeight="1">
      <c r="A214" s="3"/>
      <c r="B214" s="12" t="s">
        <v>193</v>
      </c>
      <c r="C214" s="3"/>
      <c r="D214" s="95" t="s">
        <v>204</v>
      </c>
      <c r="E214" s="96"/>
      <c r="F214" s="96"/>
      <c r="G214" s="96"/>
      <c r="H214" s="96"/>
      <c r="I214" s="97"/>
      <c r="J214" s="80" t="s">
        <v>194</v>
      </c>
      <c r="K214" s="81"/>
      <c r="L214" s="7"/>
      <c r="M214" s="7"/>
      <c r="N214" s="69"/>
      <c r="O214" s="69"/>
      <c r="P214" s="69"/>
    </row>
    <row r="215" spans="1:17" ht="15.75">
      <c r="A215" s="3"/>
      <c r="B215" s="12" t="s">
        <v>195</v>
      </c>
      <c r="C215" s="3"/>
      <c r="D215" s="89" t="s">
        <v>196</v>
      </c>
      <c r="E215" s="90"/>
      <c r="F215" s="90"/>
      <c r="G215" s="90"/>
      <c r="H215" s="90"/>
      <c r="I215" s="91"/>
      <c r="J215" s="79" t="s">
        <v>197</v>
      </c>
      <c r="K215" s="79"/>
      <c r="L215" s="70"/>
      <c r="M215" s="89" t="s">
        <v>198</v>
      </c>
      <c r="N215" s="91"/>
      <c r="O215" s="71"/>
      <c r="P215" s="71"/>
    </row>
    <row r="216" spans="1:17" ht="7.5" customHeight="1">
      <c r="A216" s="3"/>
      <c r="B216" s="3"/>
      <c r="C216" s="3"/>
      <c r="D216" s="3"/>
      <c r="E216" s="3"/>
      <c r="F216" s="3"/>
      <c r="G216" s="4"/>
      <c r="H216" s="3"/>
      <c r="I216" s="3"/>
      <c r="J216" s="4"/>
      <c r="K216" s="3"/>
      <c r="L216" s="3"/>
      <c r="M216" s="3"/>
      <c r="N216" s="3"/>
      <c r="O216" s="3"/>
      <c r="P216" s="3"/>
    </row>
    <row r="217" spans="1:17" ht="15.75">
      <c r="A217" s="3"/>
      <c r="B217" s="92" t="s">
        <v>199</v>
      </c>
      <c r="C217" s="93"/>
      <c r="D217" s="94"/>
      <c r="E217" s="3"/>
      <c r="F217" s="3"/>
      <c r="G217" s="4"/>
      <c r="H217" s="3"/>
      <c r="I217" s="3"/>
      <c r="J217" s="4"/>
      <c r="K217" s="3"/>
      <c r="L217" s="3"/>
      <c r="M217" s="80" t="s">
        <v>200</v>
      </c>
      <c r="N217" s="98"/>
      <c r="O217" s="98"/>
      <c r="P217" s="81"/>
    </row>
    <row r="218" spans="1:17" ht="12.75">
      <c r="A218" s="3"/>
      <c r="B218" s="89" t="s">
        <v>201</v>
      </c>
      <c r="C218" s="90"/>
      <c r="D218" s="91"/>
      <c r="E218" s="3"/>
      <c r="F218" s="3"/>
      <c r="G218" s="72"/>
      <c r="H218" s="3"/>
      <c r="I218" s="3"/>
      <c r="J218" s="72"/>
      <c r="K218" s="3"/>
      <c r="L218" s="3"/>
      <c r="M218" s="89" t="s">
        <v>202</v>
      </c>
      <c r="N218" s="90"/>
      <c r="O218" s="90"/>
      <c r="P218" s="91"/>
    </row>
    <row r="219" spans="1:17">
      <c r="A219" s="3"/>
      <c r="B219" s="3"/>
      <c r="C219" s="3"/>
      <c r="D219" s="3"/>
      <c r="E219" s="3"/>
      <c r="F219" s="3"/>
      <c r="G219" s="4"/>
      <c r="H219" s="3"/>
      <c r="I219" s="3"/>
      <c r="J219" s="4"/>
      <c r="K219" s="3"/>
      <c r="L219" s="3"/>
      <c r="M219" s="3"/>
      <c r="N219" s="3"/>
      <c r="O219" s="3"/>
      <c r="P219" s="3"/>
    </row>
    <row r="220" spans="1:17">
      <c r="A220" s="3"/>
      <c r="B220" s="3"/>
      <c r="C220" s="3"/>
      <c r="D220" s="3"/>
      <c r="E220" s="3"/>
      <c r="F220" s="3"/>
      <c r="G220" s="4"/>
      <c r="H220" s="3"/>
      <c r="I220" s="3"/>
      <c r="J220" s="4"/>
      <c r="K220" s="3"/>
      <c r="L220" s="3"/>
      <c r="M220" s="3"/>
      <c r="N220" s="3"/>
      <c r="O220" s="3"/>
      <c r="P220" s="3"/>
    </row>
    <row r="221" spans="1:17">
      <c r="A221" s="3"/>
      <c r="B221" s="3"/>
      <c r="C221" s="3"/>
      <c r="D221" s="3"/>
      <c r="E221" s="3"/>
      <c r="F221" s="3"/>
      <c r="G221" s="4"/>
      <c r="H221" s="3"/>
      <c r="I221" s="3"/>
      <c r="J221" s="4"/>
      <c r="K221" s="3"/>
      <c r="L221" s="3"/>
      <c r="M221" s="3"/>
      <c r="N221" s="3"/>
      <c r="O221" s="3"/>
      <c r="P221" s="3"/>
    </row>
    <row r="222" spans="1:17">
      <c r="A222" s="3"/>
      <c r="B222" s="3"/>
      <c r="C222" s="3"/>
      <c r="D222" s="3"/>
      <c r="E222" s="3"/>
      <c r="F222" s="3"/>
      <c r="G222" s="4"/>
      <c r="H222" s="3"/>
      <c r="I222" s="3"/>
      <c r="J222" s="4"/>
      <c r="K222" s="3"/>
      <c r="L222" s="3"/>
      <c r="M222" s="3"/>
      <c r="N222" s="3"/>
      <c r="O222" s="3"/>
      <c r="P222" s="3"/>
    </row>
    <row r="223" spans="1:17">
      <c r="A223" s="3"/>
      <c r="B223" s="3"/>
      <c r="C223" s="3"/>
      <c r="D223" s="3"/>
      <c r="E223" s="3"/>
      <c r="F223" s="3"/>
      <c r="G223" s="4"/>
      <c r="H223" s="3"/>
      <c r="I223" s="3"/>
      <c r="J223" s="4"/>
      <c r="K223" s="3"/>
      <c r="L223" s="3"/>
      <c r="M223" s="3"/>
      <c r="N223" s="3"/>
      <c r="O223" s="3"/>
      <c r="P223" s="3"/>
    </row>
    <row r="224" spans="1:17">
      <c r="A224" s="3"/>
      <c r="B224" s="3"/>
      <c r="C224" s="3"/>
      <c r="D224" s="3"/>
      <c r="E224" s="3"/>
      <c r="F224" s="3"/>
      <c r="G224" s="4"/>
      <c r="H224" s="3"/>
      <c r="I224" s="3"/>
      <c r="J224" s="4"/>
      <c r="K224" s="3"/>
      <c r="L224" s="3"/>
      <c r="M224" s="3"/>
      <c r="N224" s="3"/>
      <c r="O224" s="3"/>
      <c r="P224" s="3"/>
    </row>
    <row r="225" spans="1:16">
      <c r="A225" s="3"/>
      <c r="B225" s="3"/>
      <c r="C225" s="3"/>
      <c r="D225" s="3"/>
      <c r="E225" s="3"/>
      <c r="F225" s="3"/>
      <c r="G225" s="4"/>
      <c r="H225" s="3"/>
      <c r="I225" s="3"/>
      <c r="J225" s="4"/>
      <c r="K225" s="3"/>
      <c r="L225" s="3"/>
      <c r="M225" s="3"/>
      <c r="N225" s="3"/>
      <c r="O225" s="3"/>
      <c r="P225" s="3"/>
    </row>
    <row r="226" spans="1:16">
      <c r="A226" s="3"/>
      <c r="B226" s="3"/>
      <c r="C226" s="73"/>
      <c r="D226" s="73"/>
      <c r="E226" s="73"/>
      <c r="F226" s="73"/>
      <c r="G226" s="74"/>
      <c r="H226" s="73"/>
      <c r="I226" s="73"/>
      <c r="J226" s="74"/>
      <c r="K226" s="73"/>
      <c r="L226" s="73"/>
      <c r="M226" s="73"/>
      <c r="N226" s="73"/>
      <c r="O226" s="73"/>
      <c r="P226" s="73"/>
    </row>
    <row r="227" spans="1:16">
      <c r="A227" s="3"/>
      <c r="B227" s="3"/>
      <c r="C227" s="73"/>
      <c r="D227" s="73"/>
      <c r="E227" s="73"/>
      <c r="F227" s="73"/>
      <c r="G227" s="74"/>
      <c r="H227" s="73"/>
      <c r="I227" s="73"/>
      <c r="J227" s="74"/>
      <c r="K227" s="73"/>
      <c r="L227" s="73"/>
      <c r="M227" s="73"/>
      <c r="N227" s="73"/>
      <c r="O227" s="73"/>
      <c r="P227" s="73"/>
    </row>
    <row r="228" spans="1:16">
      <c r="A228" s="3"/>
      <c r="B228" s="3"/>
      <c r="C228" s="3"/>
      <c r="D228" s="3"/>
      <c r="E228" s="3"/>
      <c r="F228" s="3"/>
      <c r="G228" s="4"/>
      <c r="H228" s="3"/>
      <c r="I228" s="3"/>
      <c r="J228" s="4"/>
      <c r="K228" s="3"/>
      <c r="L228" s="3"/>
      <c r="M228" s="3"/>
      <c r="N228" s="3"/>
      <c r="O228" s="3"/>
      <c r="P228" s="3"/>
    </row>
    <row r="229" spans="1:16">
      <c r="A229" s="3"/>
      <c r="B229" s="3"/>
      <c r="C229" s="3"/>
      <c r="D229" s="3"/>
      <c r="E229" s="3"/>
      <c r="F229" s="3"/>
      <c r="G229" s="4"/>
      <c r="H229" s="3"/>
      <c r="I229" s="3"/>
      <c r="J229" s="4"/>
      <c r="K229" s="3"/>
      <c r="L229" s="3"/>
      <c r="M229" s="3"/>
      <c r="N229" s="3"/>
      <c r="O229" s="3"/>
      <c r="P229" s="3"/>
    </row>
    <row r="230" spans="1:16">
      <c r="A230" s="3"/>
      <c r="B230" s="3"/>
      <c r="C230" s="3"/>
      <c r="D230" s="3"/>
      <c r="E230" s="3"/>
      <c r="F230" s="3"/>
      <c r="G230" s="4"/>
      <c r="H230" s="3"/>
      <c r="I230" s="3"/>
      <c r="J230" s="4"/>
      <c r="K230" s="3"/>
      <c r="L230" s="3"/>
      <c r="M230" s="3"/>
      <c r="N230" s="3"/>
      <c r="O230" s="3"/>
      <c r="P230" s="3"/>
    </row>
    <row r="231" spans="1:16">
      <c r="A231" s="3"/>
      <c r="B231" s="3"/>
      <c r="C231" s="3"/>
      <c r="D231" s="3"/>
      <c r="E231" s="3"/>
      <c r="F231" s="3"/>
      <c r="G231" s="4"/>
      <c r="H231" s="3"/>
      <c r="I231" s="3"/>
      <c r="J231" s="4"/>
      <c r="K231" s="3"/>
      <c r="L231" s="3"/>
      <c r="M231" s="3"/>
      <c r="N231" s="3"/>
      <c r="O231" s="3"/>
      <c r="P231" s="3"/>
    </row>
    <row r="232" spans="1:16">
      <c r="A232" s="3"/>
      <c r="B232" s="3"/>
      <c r="C232" s="3"/>
      <c r="D232" s="3"/>
      <c r="E232" s="3"/>
      <c r="F232" s="3"/>
      <c r="G232" s="4"/>
      <c r="H232" s="3"/>
      <c r="I232" s="3"/>
      <c r="J232" s="4"/>
      <c r="K232" s="3"/>
      <c r="L232" s="3"/>
      <c r="M232" s="3"/>
      <c r="N232" s="3"/>
      <c r="O232" s="3"/>
      <c r="P232" s="3"/>
    </row>
    <row r="233" spans="1:16">
      <c r="A233" s="3"/>
      <c r="B233" s="3"/>
      <c r="C233" s="3"/>
      <c r="D233" s="3"/>
      <c r="E233" s="3"/>
      <c r="F233" s="3"/>
      <c r="G233" s="4"/>
      <c r="H233" s="3"/>
      <c r="I233" s="3"/>
      <c r="J233" s="4"/>
      <c r="K233" s="3"/>
      <c r="L233" s="3"/>
      <c r="M233" s="3"/>
      <c r="N233" s="3"/>
      <c r="O233" s="3"/>
      <c r="P233" s="3"/>
    </row>
    <row r="234" spans="1:16">
      <c r="A234" s="3"/>
      <c r="B234" s="3"/>
      <c r="C234" s="3"/>
      <c r="D234" s="3"/>
      <c r="E234" s="3"/>
      <c r="F234" s="3"/>
      <c r="G234" s="4"/>
      <c r="H234" s="3"/>
      <c r="I234" s="3"/>
      <c r="J234" s="4"/>
      <c r="K234" s="3"/>
      <c r="L234" s="3"/>
      <c r="M234" s="3"/>
      <c r="N234" s="3"/>
      <c r="O234" s="3"/>
      <c r="P234" s="3"/>
    </row>
    <row r="235" spans="1:16">
      <c r="A235" s="3"/>
      <c r="B235" s="3"/>
      <c r="C235" s="3"/>
      <c r="D235" s="3"/>
      <c r="E235" s="3"/>
      <c r="F235" s="3"/>
      <c r="G235" s="4"/>
      <c r="H235" s="3"/>
      <c r="I235" s="3"/>
      <c r="J235" s="4"/>
      <c r="K235" s="3"/>
      <c r="L235" s="3"/>
      <c r="M235" s="3"/>
      <c r="N235" s="3"/>
      <c r="O235" s="3"/>
      <c r="P235" s="3"/>
    </row>
    <row r="236" spans="1:16">
      <c r="A236" s="3"/>
      <c r="B236" s="3"/>
      <c r="C236" s="3"/>
      <c r="D236" s="3"/>
      <c r="E236" s="3"/>
      <c r="F236" s="3"/>
      <c r="G236" s="4"/>
      <c r="H236" s="3"/>
      <c r="I236" s="3"/>
      <c r="J236" s="4"/>
      <c r="K236" s="3"/>
      <c r="L236" s="3"/>
      <c r="M236" s="3"/>
      <c r="N236" s="3"/>
      <c r="O236" s="3"/>
      <c r="P236" s="3"/>
    </row>
  </sheetData>
  <mergeCells count="53">
    <mergeCell ref="B3:P3"/>
    <mergeCell ref="B5:P5"/>
    <mergeCell ref="B4:P4"/>
    <mergeCell ref="B6:P6"/>
    <mergeCell ref="D8:G8"/>
    <mergeCell ref="E9:F9"/>
    <mergeCell ref="D10:F10"/>
    <mergeCell ref="G10:K10"/>
    <mergeCell ref="L10:O10"/>
    <mergeCell ref="O14:P14"/>
    <mergeCell ref="N13:P13"/>
    <mergeCell ref="K12:P12"/>
    <mergeCell ref="K13:M13"/>
    <mergeCell ref="L14:M14"/>
    <mergeCell ref="N14:N15"/>
    <mergeCell ref="K14:K15"/>
    <mergeCell ref="J12:J15"/>
    <mergeCell ref="I14:I15"/>
    <mergeCell ref="H13:I13"/>
    <mergeCell ref="G12:I12"/>
    <mergeCell ref="H14:H15"/>
    <mergeCell ref="M218:P218"/>
    <mergeCell ref="M217:P217"/>
    <mergeCell ref="M215:N215"/>
    <mergeCell ref="G13:G15"/>
    <mergeCell ref="B12:B15"/>
    <mergeCell ref="C12:C15"/>
    <mergeCell ref="D12:F12"/>
    <mergeCell ref="D13:D15"/>
    <mergeCell ref="E13:F13"/>
    <mergeCell ref="E14:E15"/>
    <mergeCell ref="F14:F15"/>
    <mergeCell ref="K163:K164"/>
    <mergeCell ref="B218:D218"/>
    <mergeCell ref="B217:D217"/>
    <mergeCell ref="D215:I215"/>
    <mergeCell ref="D214:I214"/>
    <mergeCell ref="N163:N164"/>
    <mergeCell ref="C197:P197"/>
    <mergeCell ref="J215:K215"/>
    <mergeCell ref="J214:K214"/>
    <mergeCell ref="L151:L153"/>
    <mergeCell ref="K151:K153"/>
    <mergeCell ref="I151:I153"/>
    <mergeCell ref="H151:H153"/>
    <mergeCell ref="G151:G153"/>
    <mergeCell ref="I163:I164"/>
    <mergeCell ref="H163:H164"/>
    <mergeCell ref="J151:J153"/>
    <mergeCell ref="M151:M153"/>
    <mergeCell ref="N151:N153"/>
    <mergeCell ref="O151:O153"/>
    <mergeCell ref="P151:P153"/>
  </mergeCells>
  <pageMargins left="0.31496062874794001" right="0.35433068871498102" top="0.27559053897857699" bottom="0.19685038924217199" header="0.19685038924217199" footer="0.19685038924217199"/>
  <pageSetup paperSize="9" scale="59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кабан ф4.1</vt:lpstr>
      <vt:lpstr>'кабан ф4.1'!Область_печати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Sovetova.TN</cp:lastModifiedBy>
  <cp:lastPrinted>2024-09-12T15:45:28Z</cp:lastPrinted>
  <dcterms:modified xsi:type="dcterms:W3CDTF">2024-09-12T15:46:40Z</dcterms:modified>
</cp:coreProperties>
</file>