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8352" yWindow="120" windowWidth="6936" windowHeight="6948" tabRatio="601"/>
  </bookViews>
  <sheets>
    <sheet name="ПФХД" sheetId="24" r:id="rId1"/>
  </sheets>
  <definedNames>
    <definedName name="_xlnm.Print_Area" localSheetId="0">ПФХД!$A$1:$L$264</definedName>
  </definedNames>
  <calcPr calcId="124519"/>
</workbook>
</file>

<file path=xl/calcChain.xml><?xml version="1.0" encoding="utf-8"?>
<calcChain xmlns="http://schemas.openxmlformats.org/spreadsheetml/2006/main">
  <c r="D209" i="24"/>
  <c r="D210"/>
  <c r="D160"/>
  <c r="E230" l="1"/>
  <c r="F230"/>
  <c r="L230"/>
  <c r="K230"/>
  <c r="D230"/>
  <c r="G229"/>
  <c r="H229"/>
  <c r="I229"/>
  <c r="J230"/>
  <c r="E12" l="1"/>
  <c r="D53"/>
  <c r="D52" l="1"/>
  <c r="D47" s="1"/>
  <c r="D45" s="1"/>
  <c r="D48"/>
  <c r="B37"/>
  <c r="D218" l="1"/>
  <c r="D217"/>
  <c r="D216"/>
  <c r="D215"/>
  <c r="D214"/>
  <c r="D213"/>
  <c r="D212"/>
  <c r="D211"/>
  <c r="D208"/>
  <c r="D202"/>
  <c r="D201"/>
  <c r="D200"/>
  <c r="D199"/>
  <c r="D198"/>
  <c r="D197"/>
  <c r="D195"/>
  <c r="D190"/>
  <c r="D188"/>
  <c r="D187"/>
  <c r="D186"/>
  <c r="D180"/>
  <c r="D169"/>
  <c r="D168"/>
  <c r="D167"/>
  <c r="D166"/>
  <c r="D165"/>
  <c r="D164"/>
  <c r="D163"/>
  <c r="D162"/>
  <c r="D161"/>
  <c r="D159"/>
  <c r="D153"/>
  <c r="D152"/>
  <c r="D151"/>
  <c r="D150"/>
  <c r="D149"/>
  <c r="D148"/>
  <c r="D141"/>
  <c r="D137"/>
  <c r="D183"/>
  <c r="D132"/>
  <c r="D131"/>
  <c r="D99"/>
  <c r="D100"/>
  <c r="D101"/>
  <c r="D81"/>
  <c r="D82"/>
  <c r="D84"/>
  <c r="D87"/>
  <c r="D91"/>
  <c r="D98"/>
  <c r="D102"/>
  <c r="D103"/>
  <c r="D109"/>
  <c r="D111"/>
  <c r="D112"/>
  <c r="D113"/>
  <c r="D114"/>
  <c r="D115"/>
  <c r="D116"/>
  <c r="D117"/>
  <c r="D118"/>
  <c r="D119"/>
  <c r="D138"/>
  <c r="D185"/>
  <c r="D110"/>
  <c r="D139"/>
  <c r="D89"/>
  <c r="D184"/>
  <c r="D85"/>
  <c r="D146" l="1"/>
  <c r="D96"/>
  <c r="D193"/>
  <c r="D94"/>
  <c r="D97"/>
  <c r="D86"/>
  <c r="D88"/>
  <c r="D134"/>
  <c r="D154"/>
  <c r="D196"/>
  <c r="D135"/>
  <c r="D136"/>
  <c r="D144"/>
  <c r="D147"/>
  <c r="D170"/>
  <c r="D219" l="1"/>
  <c r="D120"/>
  <c r="D108"/>
  <c r="J232" s="1"/>
  <c r="D104"/>
  <c r="D93"/>
  <c r="D181"/>
  <c r="D232" l="1"/>
  <c r="D229" s="1"/>
  <c r="J229"/>
  <c r="D207"/>
  <c r="L232" s="1"/>
  <c r="D158"/>
  <c r="K232" s="1"/>
  <c r="D192"/>
  <c r="D143"/>
  <c r="D203"/>
  <c r="F232" l="1"/>
  <c r="F229" s="1"/>
  <c r="L229"/>
  <c r="E232"/>
  <c r="E229" s="1"/>
  <c r="K229"/>
  <c r="D90"/>
  <c r="D95"/>
  <c r="D194" l="1"/>
  <c r="D145"/>
  <c r="D92"/>
  <c r="D140" l="1"/>
  <c r="D142"/>
  <c r="D191" l="1"/>
  <c r="D189" l="1"/>
  <c r="D80" l="1"/>
  <c r="D83"/>
  <c r="D121"/>
  <c r="D220" l="1"/>
  <c r="D171"/>
  <c r="D133"/>
  <c r="D179"/>
  <c r="D182"/>
  <c r="D130"/>
</calcChain>
</file>

<file path=xl/sharedStrings.xml><?xml version="1.0" encoding="utf-8"?>
<sst xmlns="http://schemas.openxmlformats.org/spreadsheetml/2006/main" count="373" uniqueCount="149">
  <si>
    <t>1.4. Общая балансовая стоимость недвижимого  имущества (на дату составления плана), руб.</t>
  </si>
  <si>
    <t>Нефинасовые активы, всего:</t>
  </si>
  <si>
    <t>Основные средства всего</t>
  </si>
  <si>
    <t>Сумма, тыс. руб.</t>
  </si>
  <si>
    <t>денежные средства учреждения, всего</t>
  </si>
  <si>
    <t>денежные средства учреждения, размещенные на депозиты  кредитной организации</t>
  </si>
  <si>
    <t>иные финансовые инструменты</t>
  </si>
  <si>
    <t>денежные средства учреждения на счетах</t>
  </si>
  <si>
    <t xml:space="preserve">в том числе: </t>
  </si>
  <si>
    <t>в том числе просроченная кредиторская задолженность</t>
  </si>
  <si>
    <t xml:space="preserve"> Долговые обязательства (кредиты и займы)</t>
  </si>
  <si>
    <t xml:space="preserve">Кредиторская задолженность </t>
  </si>
  <si>
    <t>Поступления от доходов, всего:</t>
  </si>
  <si>
    <t>доходы от собственности</t>
  </si>
  <si>
    <t>код строки</t>
  </si>
  <si>
    <t xml:space="preserve">доходы от оказания услуг, работ </t>
  </si>
  <si>
    <t>доходы от штрафов, пеней, иных сумм принудительного изъятия</t>
  </si>
  <si>
    <t>прочие доходы</t>
  </si>
  <si>
    <t>Объем финансового обеспечения, руб.(с точностью до двух знаков после запятой - 0,00)</t>
  </si>
  <si>
    <t>субсидия на финансовое обеспечение выполнения ГЗ</t>
  </si>
  <si>
    <t>субсидии на осуществление капитальных вложений</t>
  </si>
  <si>
    <t>поступления от оказания услуг (выполнения работ на платной основе и от приносящей доход деятельности</t>
  </si>
  <si>
    <t>всего</t>
  </si>
  <si>
    <t>из них гранты</t>
  </si>
  <si>
    <t>субсидии, предоставляемые в соответствии с абзацем вторым п.1 ст.78.1 БК РФ</t>
  </si>
  <si>
    <t>Выплаты по расходам, всего:</t>
  </si>
  <si>
    <t>социальные и иные выплаты населению</t>
  </si>
  <si>
    <t>выплаты персоналу всего</t>
  </si>
  <si>
    <t xml:space="preserve">в том числе на:  </t>
  </si>
  <si>
    <t>уплату налогов, сборов и иных платежей, всего</t>
  </si>
  <si>
    <t>безвозмездные перечисления организациям</t>
  </si>
  <si>
    <t>прочие расходы (кроме расходов на закупку товаров, работ, услуг)</t>
  </si>
  <si>
    <t>расходы на закупку товаров, работ, услуг, всего</t>
  </si>
  <si>
    <t>Поступление финансовых активов, всего:</t>
  </si>
  <si>
    <t>увеличение остатков средств</t>
  </si>
  <si>
    <t>прочие поступления</t>
  </si>
  <si>
    <t>прочие выбытия</t>
  </si>
  <si>
    <t>Остаток средств на начало года</t>
  </si>
  <si>
    <t>Остаток средств на конец года</t>
  </si>
  <si>
    <t>Таблица 1</t>
  </si>
  <si>
    <t>Таблица 2</t>
  </si>
  <si>
    <t>Год начала закупки</t>
  </si>
  <si>
    <t>Сумма выплат по расходам на закупку товаров, работ и услуг, руб. ( с точностью до двух знаков после запятой)</t>
  </si>
  <si>
    <t>всего на закупки</t>
  </si>
  <si>
    <t>в соответствии с Федеральным законом от 18 июля 2011 № 223-ФЗ "О закупке товаров, работ, услуг отдельными видами юридических лиц</t>
  </si>
  <si>
    <t>в соответствии с Федеральным законом от 5 апреля 2013 № 44-ФЗ "О контрактной системе в сфере закупок товаров, работ, услуг для обеспечения государственных и муниципальных нужд"</t>
  </si>
  <si>
    <t>Выплаты по расходам на закупку товаров, работ, услуг всего:</t>
  </si>
  <si>
    <t>0001</t>
  </si>
  <si>
    <t>1001</t>
  </si>
  <si>
    <t>на закупку товаров, работ, услуг по году начала закупки</t>
  </si>
  <si>
    <t>2001</t>
  </si>
  <si>
    <t>Таблица 3</t>
  </si>
  <si>
    <t>Таблица 2.1</t>
  </si>
  <si>
    <t>Сумма (тыс.руб.)</t>
  </si>
  <si>
    <t>Объем публичных обязательств, всего:</t>
  </si>
  <si>
    <t>Объем бюджетных инвестиций ( в части переданных полномочий государственного заказчика в соответствии с Бюджетным Кодексом Российской Федерации), всего:</t>
  </si>
  <si>
    <t>Объем средств, поступивших во временное распоряжение, всего:</t>
  </si>
  <si>
    <t>010</t>
  </si>
  <si>
    <t>020</t>
  </si>
  <si>
    <t>030</t>
  </si>
  <si>
    <t>Поступление</t>
  </si>
  <si>
    <t>Выбытие</t>
  </si>
  <si>
    <t>040</t>
  </si>
  <si>
    <t>Сумма (руб. с точностью до двух знаков после запятой - 0,00)</t>
  </si>
  <si>
    <t>Таблица 4</t>
  </si>
  <si>
    <t>Справочная информация</t>
  </si>
  <si>
    <t>уменьшение остатков средств</t>
  </si>
  <si>
    <t>в том числе на оплату контрактов, заключенных до начала очередного финансового года</t>
  </si>
  <si>
    <t>Код по реестру участников бюджетного процесса, а также юридических лиц, не являющихся участниками бюджетного процесса</t>
  </si>
  <si>
    <t>1.3. Перечень услуг (работ), относящихся в соответствии с уставом (положением подразделения) к основным видам деятельности учреждения (подразделения), предоставление которых для физических и юридических лиц осуществляется за плату : НЕТ</t>
  </si>
  <si>
    <t>приобретенного учреждением за счет выделенных собственником имущества средств</t>
  </si>
  <si>
    <t xml:space="preserve"> Показатели финансового состояния учреждения</t>
  </si>
  <si>
    <t>Финансовые активы, всего</t>
  </si>
  <si>
    <t>Дебиторская задолженность по доходам</t>
  </si>
  <si>
    <t>Дебиторская задолженность по расходам</t>
  </si>
  <si>
    <t>Обязательства, всего</t>
  </si>
  <si>
    <t>безвозмездные поступления от наднациональных организаций, правительств иностранных государств, международных финансовых организаций</t>
  </si>
  <si>
    <t>иные субсидии, предоставленные из бюджета</t>
  </si>
  <si>
    <t>доходы от операций с активами</t>
  </si>
  <si>
    <t>транспортный налог</t>
  </si>
  <si>
    <t>Выбытие финансовых активов, всего</t>
  </si>
  <si>
    <t>из них доходы от реализации древесины, заготовленной на основании государственного задания</t>
  </si>
  <si>
    <t>код бюджетной классификации</t>
  </si>
  <si>
    <t>в т.ч. остаточная стоимость</t>
  </si>
  <si>
    <t>движимое имущество</t>
  </si>
  <si>
    <t>иное движимое имущество</t>
  </si>
  <si>
    <t>из него</t>
  </si>
  <si>
    <t>недвижимое имущество</t>
  </si>
  <si>
    <t xml:space="preserve"> особо ценное движимое имущество</t>
  </si>
  <si>
    <t>закрепленного собственником на праве оперативного управления</t>
  </si>
  <si>
    <t>приобретенного учреждением за счет доходов</t>
  </si>
  <si>
    <t>в т.ч. особо ценного движимого имущества</t>
  </si>
  <si>
    <t>1.5. Общая балансовая стоимость движимого имущества (на дату составления плана), руб.</t>
  </si>
  <si>
    <t>Приложение  к Порядку</t>
  </si>
  <si>
    <t>составления и утверждения плана</t>
  </si>
  <si>
    <t>финансово-хозяйственной деятельности</t>
  </si>
  <si>
    <t xml:space="preserve">Руководитель   _______________                                     </t>
  </si>
  <si>
    <t xml:space="preserve"> расшифровка подписи</t>
  </si>
  <si>
    <t xml:space="preserve">Главный бухгалтер </t>
  </si>
  <si>
    <t xml:space="preserve">учреждения (филиала)                     </t>
  </si>
  <si>
    <t xml:space="preserve">                                            (подпись)               (расшифровка подписи)</t>
  </si>
  <si>
    <t>налог на имущество</t>
  </si>
  <si>
    <t>"____" _____________________ 20      год</t>
  </si>
  <si>
    <t>подпись</t>
  </si>
  <si>
    <t>из них:</t>
  </si>
  <si>
    <t xml:space="preserve">Наименование учреждения:                          </t>
  </si>
  <si>
    <t xml:space="preserve">ИНН        </t>
  </si>
  <si>
    <t xml:space="preserve">КПП        </t>
  </si>
  <si>
    <t>х</t>
  </si>
  <si>
    <t>Дата</t>
  </si>
  <si>
    <t>в том числе:</t>
  </si>
  <si>
    <t xml:space="preserve">Адрес фактического местонахождения учреждения </t>
  </si>
  <si>
    <t xml:space="preserve">1.2. Виды деятельности учреждения, относящиеся к его основным видам деятельности в соответствии с уставом </t>
  </si>
  <si>
    <t>в том числе</t>
  </si>
  <si>
    <t>Всего</t>
  </si>
  <si>
    <t xml:space="preserve">Директор </t>
  </si>
  <si>
    <t>Наименование показателя</t>
  </si>
  <si>
    <t>земельный налог</t>
  </si>
  <si>
    <t>УТВЕРЖДАЮ</t>
  </si>
  <si>
    <t>по ОКПО</t>
  </si>
  <si>
    <t>по ОКЕИ</t>
  </si>
  <si>
    <t>Наименование органа, осуществляющего функции и полномочия учредителя</t>
  </si>
  <si>
    <t>Департамент лесного комплекса Вологодской области</t>
  </si>
  <si>
    <t>1. Сведения о деятельности специализированного  автономного учреждения лесного хозяйства Вологодской области</t>
  </si>
  <si>
    <t>1.1. Цели деятельности учреждения:</t>
  </si>
  <si>
    <t>фонд оплата труда учреждений</t>
  </si>
  <si>
    <t>иные выплаты персоналу за исключением ФОТ</t>
  </si>
  <si>
    <t>взносы по обязательному страхованию на выплаты по оплате труда и иные выплат работникам учреждений</t>
  </si>
  <si>
    <t>капитальные вложения в рамках переданных полномочий</t>
  </si>
  <si>
    <t xml:space="preserve">План финансово-хозяйственной деятельности на 2017 год </t>
  </si>
  <si>
    <t>Показатели выплат по расходам на закупку товаров, работ, услуг учреждения (подразделения) на 2017 год и плановый период 2018-2019 годов</t>
  </si>
  <si>
    <t>на 2017 г. очередной финансовый год</t>
  </si>
  <si>
    <t>на 20__ г. 1-ый год планового периода</t>
  </si>
  <si>
    <t>на 20__ г. 2-ой год планового периода</t>
  </si>
  <si>
    <t>Сведения о средствах, поступающих во временное распоряжение учреждения (подразделения) на 2017 год</t>
  </si>
  <si>
    <t>тел.</t>
  </si>
  <si>
    <t>"    "               201   г.</t>
  </si>
  <si>
    <r>
      <t xml:space="preserve">Показатели по поступлениям и выплатам учреждения на </t>
    </r>
    <r>
      <rPr>
        <b/>
        <sz val="14"/>
        <rFont val="Times New Roman"/>
        <family val="1"/>
        <charset val="204"/>
      </rPr>
      <t>2017 год</t>
    </r>
  </si>
  <si>
    <r>
      <t>Показатели по поступлениям и выплатам учреждения на</t>
    </r>
    <r>
      <rPr>
        <b/>
        <sz val="14"/>
        <rFont val="Times New Roman"/>
        <family val="1"/>
        <charset val="204"/>
      </rPr>
      <t xml:space="preserve"> 2018 год</t>
    </r>
  </si>
  <si>
    <r>
      <t xml:space="preserve">Показатели по поступлениям и выплатам учреждения на </t>
    </r>
    <r>
      <rPr>
        <b/>
        <sz val="14"/>
        <rFont val="Times New Roman"/>
        <family val="1"/>
        <charset val="204"/>
      </rPr>
      <t>2019 год</t>
    </r>
  </si>
  <si>
    <t>___________</t>
  </si>
  <si>
    <t>А.В. Миронов</t>
  </si>
  <si>
    <t>А.П. Енальский</t>
  </si>
  <si>
    <t>Обеспечение на научной основе повышения эффективности воспроизводства лесов, их продуктивности и биологической устойчивости, сохранение биологического разнообразия лесных систем.</t>
  </si>
  <si>
    <t>1.2.1. Выполнение работ по лесному семеноводству, в том числе выращивание (производство) посадочного материала лесных растений, проведение агротехнических уходов за сеянцами, заготовка семян лесных растений, определение посевных качеств семян лесных растений, осуществление прогнозирования урожайности лесных семян, проектирование объектов лесного семеноводства, создание, выделение и содержание объектов лесного семеноводства, хранение семян лесных растений.</t>
  </si>
  <si>
    <t>Т.Г. Караваева</t>
  </si>
  <si>
    <t>(подпись)                             А.П.Енальский</t>
  </si>
  <si>
    <t>Автономное учреждение лесного хозяйства Вологодской области "Вологодский селекционно-семеноводческий лесохозяйственный центр"</t>
  </si>
  <si>
    <t>160026, г.Вологда, ул.Преображенского, д.28В</t>
  </si>
</sst>
</file>

<file path=xl/styles.xml><?xml version="1.0" encoding="utf-8"?>
<styleSheet xmlns="http://schemas.openxmlformats.org/spreadsheetml/2006/main">
  <fonts count="12">
    <font>
      <sz val="10"/>
      <name val="Arial"/>
    </font>
    <font>
      <sz val="10"/>
      <name val="Arial Cyr"/>
      <charset val="204"/>
    </font>
    <font>
      <sz val="10"/>
      <name val="Times New Roman"/>
      <family val="1"/>
      <charset val="204"/>
    </font>
    <font>
      <sz val="8"/>
      <name val="Arial"/>
      <family val="2"/>
      <charset val="204"/>
    </font>
    <font>
      <sz val="10"/>
      <name val="Arial"/>
      <family val="2"/>
      <charset val="204"/>
    </font>
    <font>
      <sz val="12"/>
      <name val="Times New Roman"/>
      <family val="1"/>
      <charset val="204"/>
    </font>
    <font>
      <sz val="14"/>
      <name val="Times New Roman"/>
      <family val="1"/>
      <charset val="204"/>
    </font>
    <font>
      <b/>
      <sz val="14"/>
      <name val="Times New Roman"/>
      <family val="1"/>
      <charset val="204"/>
    </font>
    <font>
      <sz val="10"/>
      <name val="Courier New"/>
      <family val="3"/>
      <charset val="204"/>
    </font>
    <font>
      <sz val="15"/>
      <name val="Times New Roman"/>
      <family val="1"/>
      <charset val="204"/>
    </font>
    <font>
      <sz val="11"/>
      <name val="Times New Roman"/>
      <family val="1"/>
      <charset val="204"/>
    </font>
    <font>
      <sz val="8"/>
      <name val="Times New Roman"/>
      <family val="1"/>
      <charset val="204"/>
    </font>
  </fonts>
  <fills count="3">
    <fill>
      <patternFill patternType="none"/>
    </fill>
    <fill>
      <patternFill patternType="gray125"/>
    </fill>
    <fill>
      <patternFill patternType="solid">
        <fgColor theme="0"/>
        <bgColor indexed="64"/>
      </patternFill>
    </fill>
  </fills>
  <borders count="13">
    <border>
      <left/>
      <right/>
      <top/>
      <bottom/>
      <diagonal/>
    </border>
    <border>
      <left/>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s>
  <cellStyleXfs count="4">
    <xf numFmtId="0" fontId="0" fillId="0" borderId="0"/>
    <xf numFmtId="0" fontId="4" fillId="0" borderId="0"/>
    <xf numFmtId="0" fontId="1" fillId="0" borderId="0"/>
    <xf numFmtId="0" fontId="1" fillId="0" borderId="0"/>
  </cellStyleXfs>
  <cellXfs count="142">
    <xf numFmtId="0" fontId="0" fillId="0" borderId="0" xfId="0"/>
    <xf numFmtId="0" fontId="6" fillId="0" borderId="0" xfId="0" applyFont="1" applyAlignment="1">
      <alignment wrapText="1"/>
    </xf>
    <xf numFmtId="0" fontId="5" fillId="0" borderId="0" xfId="0" applyFont="1" applyAlignment="1">
      <alignment wrapText="1"/>
    </xf>
    <xf numFmtId="0" fontId="6" fillId="0" borderId="0" xfId="0" applyFont="1" applyAlignment="1">
      <alignment horizontal="left" vertical="center" wrapText="1"/>
    </xf>
    <xf numFmtId="0" fontId="6" fillId="0" borderId="0" xfId="0" applyFont="1" applyAlignment="1">
      <alignment horizontal="left" vertical="center"/>
    </xf>
    <xf numFmtId="0" fontId="6" fillId="0" borderId="0" xfId="0" applyFont="1" applyAlignment="1">
      <alignment horizontal="left" wrapText="1"/>
    </xf>
    <xf numFmtId="0" fontId="6" fillId="0" borderId="0" xfId="0" applyFont="1" applyAlignment="1">
      <alignment horizontal="left"/>
    </xf>
    <xf numFmtId="0" fontId="6" fillId="0" borderId="8" xfId="0" applyFont="1" applyBorder="1" applyAlignment="1">
      <alignment horizontal="center" vertical="center" wrapText="1"/>
    </xf>
    <xf numFmtId="0" fontId="6" fillId="0" borderId="0" xfId="0" applyFont="1" applyAlignment="1">
      <alignment horizontal="center" vertical="center" wrapText="1"/>
    </xf>
    <xf numFmtId="0" fontId="6" fillId="0" borderId="0" xfId="0" applyFont="1"/>
    <xf numFmtId="0" fontId="2" fillId="0" borderId="0" xfId="0" applyFont="1"/>
    <xf numFmtId="0" fontId="6" fillId="0" borderId="0" xfId="0" applyFont="1" applyAlignment="1">
      <alignment horizontal="center" wrapText="1"/>
    </xf>
    <xf numFmtId="0" fontId="9" fillId="0" borderId="0" xfId="0" applyFont="1" applyAlignment="1">
      <alignment horizontal="center" wrapText="1"/>
    </xf>
    <xf numFmtId="0" fontId="9" fillId="0" borderId="0" xfId="0" applyFont="1" applyAlignment="1">
      <alignment horizontal="left" wrapText="1" indent="1"/>
    </xf>
    <xf numFmtId="0" fontId="5" fillId="0" borderId="8" xfId="0" applyFont="1" applyBorder="1" applyAlignment="1">
      <alignment horizontal="center"/>
    </xf>
    <xf numFmtId="0" fontId="5" fillId="0" borderId="0" xfId="0" applyFont="1" applyAlignment="1">
      <alignment horizontal="center"/>
    </xf>
    <xf numFmtId="0" fontId="5" fillId="0" borderId="0" xfId="0" applyFont="1"/>
    <xf numFmtId="0" fontId="5" fillId="0" borderId="0" xfId="0" applyFont="1" applyAlignment="1">
      <alignment horizontal="center" wrapText="1"/>
    </xf>
    <xf numFmtId="4" fontId="5" fillId="0" borderId="8" xfId="0" applyNumberFormat="1" applyFont="1" applyBorder="1"/>
    <xf numFmtId="0" fontId="5" fillId="0" borderId="0" xfId="0" applyFont="1" applyAlignment="1">
      <alignment horizontal="center" vertical="center" wrapText="1"/>
    </xf>
    <xf numFmtId="0" fontId="5" fillId="0" borderId="0" xfId="0" applyFont="1" applyAlignment="1">
      <alignment vertical="center"/>
    </xf>
    <xf numFmtId="0" fontId="5" fillId="0" borderId="0" xfId="0" applyFont="1" applyAlignment="1">
      <alignment horizontal="left" vertical="center" wrapText="1"/>
    </xf>
    <xf numFmtId="0" fontId="5" fillId="0" borderId="0" xfId="0" applyFont="1" applyAlignment="1">
      <alignment vertical="center" wrapText="1"/>
    </xf>
    <xf numFmtId="0" fontId="8" fillId="0" borderId="0" xfId="0" applyFont="1"/>
    <xf numFmtId="0" fontId="9" fillId="0" borderId="0" xfId="0" applyFont="1"/>
    <xf numFmtId="0" fontId="9" fillId="0" borderId="0" xfId="0" applyFont="1" applyAlignment="1">
      <alignment horizontal="center"/>
    </xf>
    <xf numFmtId="0" fontId="9" fillId="0" borderId="0" xfId="0" applyFont="1" applyAlignment="1">
      <alignment horizontal="left"/>
    </xf>
    <xf numFmtId="0" fontId="9" fillId="0" borderId="0" xfId="0" applyFont="1" applyAlignment="1">
      <alignment wrapText="1"/>
    </xf>
    <xf numFmtId="0" fontId="9" fillId="0" borderId="8" xfId="0" applyFont="1" applyBorder="1"/>
    <xf numFmtId="0" fontId="9" fillId="0" borderId="8" xfId="0" applyFont="1" applyBorder="1" applyAlignment="1">
      <alignment horizontal="center"/>
    </xf>
    <xf numFmtId="0" fontId="9" fillId="0" borderId="8" xfId="0" applyFont="1" applyBorder="1" applyAlignment="1">
      <alignment horizontal="left" wrapText="1" indent="1"/>
    </xf>
    <xf numFmtId="0" fontId="9" fillId="0" borderId="8" xfId="0" applyFont="1" applyBorder="1" applyAlignment="1">
      <alignment wrapText="1"/>
    </xf>
    <xf numFmtId="0" fontId="9" fillId="0" borderId="0" xfId="0" applyFont="1" applyBorder="1" applyAlignment="1">
      <alignment horizontal="left" wrapText="1" indent="1"/>
    </xf>
    <xf numFmtId="4" fontId="5" fillId="0" borderId="8" xfId="0" applyNumberFormat="1" applyFont="1" applyBorder="1" applyAlignment="1">
      <alignment horizontal="center"/>
    </xf>
    <xf numFmtId="0" fontId="5" fillId="0" borderId="0" xfId="0" applyFont="1" applyAlignment="1">
      <alignment horizontal="center" vertical="center"/>
    </xf>
    <xf numFmtId="14" fontId="9" fillId="0" borderId="8" xfId="0" applyNumberFormat="1" applyFont="1" applyBorder="1"/>
    <xf numFmtId="4" fontId="6" fillId="0" borderId="8" xfId="0" applyNumberFormat="1" applyFont="1" applyBorder="1" applyAlignment="1">
      <alignment horizontal="center"/>
    </xf>
    <xf numFmtId="0" fontId="6" fillId="0" borderId="8" xfId="0" applyFont="1" applyBorder="1" applyAlignment="1">
      <alignment horizontal="center"/>
    </xf>
    <xf numFmtId="0" fontId="6" fillId="0" borderId="4" xfId="0" applyFont="1" applyBorder="1" applyAlignment="1">
      <alignment horizontal="left" wrapText="1" indent="5"/>
    </xf>
    <xf numFmtId="0" fontId="6" fillId="0" borderId="8" xfId="0" applyFont="1" applyBorder="1" applyAlignment="1">
      <alignment wrapText="1"/>
    </xf>
    <xf numFmtId="0" fontId="6" fillId="0" borderId="8" xfId="0" applyFont="1" applyBorder="1" applyAlignment="1">
      <alignment horizontal="left" vertical="center" wrapText="1"/>
    </xf>
    <xf numFmtId="0" fontId="9" fillId="0" borderId="0" xfId="0" applyFont="1" applyAlignment="1">
      <alignment horizontal="left" wrapText="1"/>
    </xf>
    <xf numFmtId="0" fontId="6" fillId="0" borderId="8" xfId="0" applyFont="1" applyBorder="1" applyAlignment="1">
      <alignment horizontal="left" vertical="center" wrapText="1" indent="1"/>
    </xf>
    <xf numFmtId="0" fontId="6" fillId="0" borderId="8" xfId="0" applyFont="1" applyBorder="1" applyAlignment="1">
      <alignment horizontal="center" vertical="center"/>
    </xf>
    <xf numFmtId="0" fontId="5" fillId="0" borderId="0" xfId="0" applyFont="1" applyBorder="1"/>
    <xf numFmtId="0" fontId="6" fillId="0" borderId="12" xfId="0" applyFont="1" applyBorder="1" applyAlignment="1">
      <alignment horizontal="left" wrapText="1" indent="5"/>
    </xf>
    <xf numFmtId="0" fontId="6" fillId="0" borderId="9" xfId="0" applyFont="1" applyBorder="1" applyAlignment="1">
      <alignment horizontal="center" vertical="center" wrapText="1"/>
    </xf>
    <xf numFmtId="0" fontId="6" fillId="0" borderId="8" xfId="0" applyFont="1" applyBorder="1" applyAlignment="1">
      <alignment horizontal="left" wrapText="1" indent="2"/>
    </xf>
    <xf numFmtId="0" fontId="6" fillId="0" borderId="0" xfId="0" applyFont="1" applyBorder="1" applyAlignment="1">
      <alignment horizontal="center" vertical="center" wrapText="1"/>
    </xf>
    <xf numFmtId="0" fontId="5" fillId="0" borderId="8" xfId="0" applyFont="1" applyBorder="1"/>
    <xf numFmtId="0" fontId="6" fillId="0" borderId="8" xfId="0" applyFont="1" applyBorder="1" applyAlignment="1">
      <alignment horizontal="left" vertical="center" wrapText="1" indent="3"/>
    </xf>
    <xf numFmtId="0" fontId="6" fillId="0" borderId="8" xfId="0" applyFont="1" applyBorder="1" applyAlignment="1">
      <alignment horizontal="center" wrapText="1"/>
    </xf>
    <xf numFmtId="0" fontId="6" fillId="0" borderId="0" xfId="0" applyFont="1" applyAlignment="1">
      <alignment horizontal="center"/>
    </xf>
    <xf numFmtId="0" fontId="8" fillId="0" borderId="0" xfId="0" applyFont="1" applyAlignment="1">
      <alignment horizontal="center"/>
    </xf>
    <xf numFmtId="0" fontId="6" fillId="0" borderId="0" xfId="0" applyFont="1" applyBorder="1" applyAlignment="1">
      <alignment horizontal="left" vertical="center" wrapText="1"/>
    </xf>
    <xf numFmtId="0" fontId="5" fillId="0" borderId="0" xfId="0" applyFont="1" applyBorder="1" applyAlignment="1">
      <alignment horizontal="center"/>
    </xf>
    <xf numFmtId="4" fontId="6" fillId="0" borderId="0" xfId="0" applyNumberFormat="1" applyFont="1" applyBorder="1" applyAlignment="1">
      <alignment horizontal="center"/>
    </xf>
    <xf numFmtId="4" fontId="5" fillId="0" borderId="0" xfId="0" applyNumberFormat="1" applyFont="1" applyBorder="1" applyAlignment="1">
      <alignment horizontal="center"/>
    </xf>
    <xf numFmtId="49" fontId="6" fillId="0" borderId="8" xfId="0" applyNumberFormat="1" applyFont="1" applyBorder="1" applyAlignment="1">
      <alignment horizontal="center" vertical="center" wrapText="1"/>
    </xf>
    <xf numFmtId="0" fontId="6" fillId="0" borderId="0" xfId="0" applyFont="1" applyBorder="1" applyAlignment="1">
      <alignment horizontal="left" vertical="center" wrapText="1" indent="1"/>
    </xf>
    <xf numFmtId="49" fontId="6" fillId="0" borderId="0" xfId="0" applyNumberFormat="1" applyFont="1" applyBorder="1" applyAlignment="1">
      <alignment horizontal="center" vertical="center" wrapText="1"/>
    </xf>
    <xf numFmtId="0" fontId="9" fillId="0" borderId="0" xfId="0" applyFont="1" applyBorder="1" applyAlignment="1">
      <alignment horizontal="center" vertical="center" wrapText="1"/>
    </xf>
    <xf numFmtId="0" fontId="9" fillId="0" borderId="3" xfId="0" applyFont="1" applyBorder="1" applyAlignment="1">
      <alignment horizontal="left" wrapText="1" indent="1"/>
    </xf>
    <xf numFmtId="0" fontId="9" fillId="0" borderId="7" xfId="0" applyFont="1" applyBorder="1" applyAlignment="1">
      <alignment horizontal="left" wrapText="1" indent="1"/>
    </xf>
    <xf numFmtId="0" fontId="9" fillId="0" borderId="5" xfId="0" applyFont="1" applyBorder="1" applyAlignment="1">
      <alignment horizontal="left" wrapText="1" indent="1"/>
    </xf>
    <xf numFmtId="0" fontId="6" fillId="0" borderId="10" xfId="0" applyFont="1" applyBorder="1" applyAlignment="1">
      <alignment horizontal="left" wrapText="1" indent="5"/>
    </xf>
    <xf numFmtId="0" fontId="6" fillId="0" borderId="4" xfId="0" applyFont="1" applyBorder="1" applyAlignment="1">
      <alignment horizontal="left" wrapText="1" indent="7"/>
    </xf>
    <xf numFmtId="0" fontId="6" fillId="0" borderId="4" xfId="0" applyFont="1" applyBorder="1" applyAlignment="1">
      <alignment horizontal="left" wrapText="1" indent="8"/>
    </xf>
    <xf numFmtId="0" fontId="6" fillId="0" borderId="4" xfId="0" applyFont="1" applyBorder="1" applyAlignment="1">
      <alignment horizontal="left" wrapText="1" indent="10"/>
    </xf>
    <xf numFmtId="0" fontId="6" fillId="0" borderId="0" xfId="0" applyFont="1" applyAlignment="1">
      <alignment horizontal="left" wrapText="1" indent="5"/>
    </xf>
    <xf numFmtId="0" fontId="6" fillId="0" borderId="0" xfId="0" applyFont="1" applyAlignment="1">
      <alignment horizontal="left" indent="5"/>
    </xf>
    <xf numFmtId="0" fontId="5" fillId="0" borderId="8" xfId="0" applyFont="1" applyBorder="1" applyAlignment="1">
      <alignment horizontal="left" wrapText="1" indent="4"/>
    </xf>
    <xf numFmtId="1" fontId="5" fillId="0" borderId="8" xfId="0" applyNumberFormat="1" applyFont="1" applyBorder="1"/>
    <xf numFmtId="0" fontId="6" fillId="2" borderId="8" xfId="0" applyFont="1" applyFill="1" applyBorder="1" applyAlignment="1">
      <alignment horizontal="left" vertical="center" wrapText="1"/>
    </xf>
    <xf numFmtId="0" fontId="6" fillId="2" borderId="0" xfId="0" applyFont="1" applyFill="1" applyAlignment="1">
      <alignment wrapText="1"/>
    </xf>
    <xf numFmtId="4" fontId="11" fillId="0" borderId="8" xfId="0" applyNumberFormat="1" applyFont="1" applyBorder="1" applyAlignment="1">
      <alignment wrapText="1"/>
    </xf>
    <xf numFmtId="4" fontId="11" fillId="0" borderId="10" xfId="0" applyNumberFormat="1" applyFont="1" applyBorder="1" applyAlignment="1">
      <alignment wrapText="1"/>
    </xf>
    <xf numFmtId="4" fontId="6" fillId="0" borderId="8" xfId="0" applyNumberFormat="1" applyFont="1" applyBorder="1" applyAlignment="1"/>
    <xf numFmtId="4" fontId="6" fillId="0" borderId="10" xfId="0" applyNumberFormat="1" applyFont="1" applyBorder="1" applyAlignment="1"/>
    <xf numFmtId="0" fontId="5" fillId="0" borderId="8" xfId="0" applyFont="1" applyBorder="1" applyAlignment="1"/>
    <xf numFmtId="0" fontId="10" fillId="0" borderId="8" xfId="0" applyFont="1" applyBorder="1" applyAlignment="1">
      <alignment horizontal="center" vertical="center" wrapText="1"/>
    </xf>
    <xf numFmtId="0" fontId="10" fillId="0" borderId="8" xfId="0" applyFont="1" applyBorder="1" applyAlignment="1">
      <alignment horizontal="center" vertical="center"/>
    </xf>
    <xf numFmtId="0" fontId="5" fillId="0" borderId="0" xfId="0" applyFont="1" applyAlignment="1">
      <alignment horizontal="right"/>
    </xf>
    <xf numFmtId="2" fontId="5" fillId="0" borderId="8" xfId="0" applyNumberFormat="1" applyFont="1" applyBorder="1"/>
    <xf numFmtId="4" fontId="2" fillId="0" borderId="8" xfId="0" applyNumberFormat="1" applyFont="1" applyBorder="1" applyAlignment="1">
      <alignment horizontal="center"/>
    </xf>
    <xf numFmtId="4" fontId="2" fillId="0" borderId="8" xfId="0" applyNumberFormat="1" applyFont="1" applyBorder="1" applyAlignment="1"/>
    <xf numFmtId="4" fontId="2" fillId="0" borderId="10" xfId="0" applyNumberFormat="1" applyFont="1" applyBorder="1" applyAlignment="1"/>
    <xf numFmtId="0" fontId="2" fillId="0" borderId="8" xfId="0" applyFont="1" applyBorder="1" applyAlignment="1"/>
    <xf numFmtId="4" fontId="6" fillId="0" borderId="0" xfId="0" applyNumberFormat="1" applyFont="1" applyAlignment="1">
      <alignment wrapText="1"/>
    </xf>
    <xf numFmtId="4" fontId="5" fillId="0" borderId="0" xfId="0" applyNumberFormat="1" applyFont="1"/>
    <xf numFmtId="4" fontId="6" fillId="0" borderId="8" xfId="0" applyNumberFormat="1" applyFont="1" applyBorder="1" applyAlignment="1">
      <alignment horizontal="center"/>
    </xf>
    <xf numFmtId="0" fontId="6" fillId="0" borderId="4"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8" xfId="0" applyFont="1" applyBorder="1" applyAlignment="1">
      <alignment horizontal="center" vertical="center" wrapText="1"/>
    </xf>
    <xf numFmtId="0" fontId="6" fillId="2" borderId="0" xfId="0" applyFont="1" applyFill="1" applyAlignment="1">
      <alignment horizontal="center" wrapText="1"/>
    </xf>
    <xf numFmtId="0" fontId="5" fillId="0" borderId="8" xfId="0" applyFont="1" applyBorder="1" applyAlignment="1">
      <alignment horizontal="center"/>
    </xf>
    <xf numFmtId="4" fontId="5" fillId="0" borderId="4" xfId="0" applyNumberFormat="1" applyFont="1" applyBorder="1" applyAlignment="1">
      <alignment horizontal="center" wrapText="1"/>
    </xf>
    <xf numFmtId="4" fontId="5" fillId="0" borderId="12" xfId="0" applyNumberFormat="1" applyFont="1" applyBorder="1" applyAlignment="1">
      <alignment horizontal="center" wrapText="1"/>
    </xf>
    <xf numFmtId="4" fontId="5" fillId="0" borderId="10" xfId="0" applyNumberFormat="1" applyFont="1" applyBorder="1" applyAlignment="1">
      <alignment horizontal="center" wrapText="1"/>
    </xf>
    <xf numFmtId="4" fontId="6" fillId="0" borderId="9" xfId="0" applyNumberFormat="1" applyFont="1" applyBorder="1" applyAlignment="1">
      <alignment horizontal="center"/>
    </xf>
    <xf numFmtId="4" fontId="6" fillId="0" borderId="8" xfId="0" applyNumberFormat="1" applyFont="1" applyBorder="1" applyAlignment="1">
      <alignment horizontal="center"/>
    </xf>
    <xf numFmtId="4" fontId="6" fillId="0" borderId="3" xfId="0" applyNumberFormat="1" applyFont="1" applyBorder="1" applyAlignment="1">
      <alignment horizontal="center"/>
    </xf>
    <xf numFmtId="4" fontId="6" fillId="0" borderId="1" xfId="0" applyNumberFormat="1" applyFont="1" applyBorder="1" applyAlignment="1">
      <alignment horizontal="center"/>
    </xf>
    <xf numFmtId="4" fontId="11" fillId="0" borderId="8" xfId="0" applyNumberFormat="1" applyFont="1" applyBorder="1" applyAlignment="1">
      <alignment horizontal="center" wrapText="1"/>
    </xf>
    <xf numFmtId="0" fontId="10" fillId="0" borderId="6"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8" xfId="0" applyFont="1" applyBorder="1" applyAlignment="1">
      <alignment horizontal="center" vertical="center"/>
    </xf>
    <xf numFmtId="0" fontId="6" fillId="0" borderId="0" xfId="0" applyFont="1" applyAlignment="1">
      <alignment horizontal="center" wrapText="1"/>
    </xf>
    <xf numFmtId="0" fontId="9" fillId="0" borderId="0" xfId="0" applyFont="1" applyAlignment="1">
      <alignment horizontal="left" wrapText="1"/>
    </xf>
    <xf numFmtId="0" fontId="9" fillId="0" borderId="0" xfId="0" applyFont="1" applyAlignment="1">
      <alignment horizontal="center" wrapText="1"/>
    </xf>
    <xf numFmtId="0" fontId="6" fillId="0" borderId="8" xfId="0" applyFont="1" applyBorder="1" applyAlignment="1">
      <alignment horizontal="left" wrapText="1" indent="5"/>
    </xf>
    <xf numFmtId="0" fontId="6" fillId="0" borderId="4" xfId="0" applyFont="1" applyBorder="1" applyAlignment="1">
      <alignment horizontal="left" wrapText="1" indent="5"/>
    </xf>
    <xf numFmtId="0" fontId="6" fillId="0" borderId="12" xfId="0" applyFont="1" applyBorder="1" applyAlignment="1">
      <alignment horizontal="left" wrapText="1" indent="5"/>
    </xf>
    <xf numFmtId="0" fontId="6" fillId="0" borderId="10" xfId="0" applyFont="1" applyBorder="1" applyAlignment="1">
      <alignment horizontal="left" wrapText="1" indent="5"/>
    </xf>
    <xf numFmtId="0" fontId="6" fillId="0" borderId="4" xfId="0" applyFont="1" applyBorder="1" applyAlignment="1">
      <alignment horizontal="left" wrapText="1" indent="7"/>
    </xf>
    <xf numFmtId="0" fontId="6" fillId="0" borderId="12" xfId="0" applyFont="1" applyBorder="1" applyAlignment="1">
      <alignment horizontal="left" wrapText="1" indent="7"/>
    </xf>
    <xf numFmtId="0" fontId="6" fillId="0" borderId="10" xfId="0" applyFont="1" applyBorder="1" applyAlignment="1">
      <alignment horizontal="left" wrapText="1" indent="7"/>
    </xf>
    <xf numFmtId="0" fontId="9" fillId="0" borderId="4" xfId="0" applyFont="1" applyBorder="1" applyAlignment="1">
      <alignment horizontal="center" wrapText="1"/>
    </xf>
    <xf numFmtId="0" fontId="9" fillId="0" borderId="10" xfId="0" applyFont="1" applyBorder="1" applyAlignment="1">
      <alignment horizontal="center" wrapText="1"/>
    </xf>
    <xf numFmtId="0" fontId="5" fillId="0" borderId="8" xfId="0" applyFont="1" applyBorder="1" applyAlignment="1">
      <alignment horizontal="center" wrapText="1"/>
    </xf>
    <xf numFmtId="0" fontId="9" fillId="0" borderId="8" xfId="0" applyFont="1" applyBorder="1" applyAlignment="1">
      <alignment horizontal="center" wrapText="1"/>
    </xf>
    <xf numFmtId="2" fontId="5" fillId="0" borderId="8" xfId="0" applyNumberFormat="1" applyFont="1" applyBorder="1" applyAlignment="1">
      <alignment horizontal="center"/>
    </xf>
    <xf numFmtId="0" fontId="6" fillId="0" borderId="0" xfId="0" applyFont="1" applyBorder="1" applyAlignment="1">
      <alignment horizontal="center" vertical="center" wrapText="1"/>
    </xf>
    <xf numFmtId="0" fontId="5" fillId="0" borderId="8" xfId="0" applyFont="1" applyFill="1" applyBorder="1" applyAlignment="1">
      <alignment horizontal="center"/>
    </xf>
    <xf numFmtId="2" fontId="5" fillId="0" borderId="8" xfId="0" applyNumberFormat="1" applyFont="1" applyFill="1" applyBorder="1" applyAlignment="1">
      <alignment horizontal="center"/>
    </xf>
    <xf numFmtId="0" fontId="6" fillId="0" borderId="0" xfId="0" applyFont="1" applyBorder="1" applyAlignment="1">
      <alignment horizontal="left" vertical="center" wrapText="1" indent="1"/>
    </xf>
    <xf numFmtId="4" fontId="6" fillId="0" borderId="0" xfId="0" applyNumberFormat="1" applyFont="1" applyBorder="1" applyAlignment="1">
      <alignment horizontal="center"/>
    </xf>
    <xf numFmtId="0" fontId="6" fillId="0" borderId="4" xfId="0" applyFont="1" applyBorder="1" applyAlignment="1">
      <alignment horizontal="left" wrapText="1"/>
    </xf>
    <xf numFmtId="0" fontId="6" fillId="0" borderId="12" xfId="0" applyFont="1" applyBorder="1" applyAlignment="1">
      <alignment horizontal="left" wrapText="1"/>
    </xf>
    <xf numFmtId="0" fontId="6" fillId="0" borderId="10" xfId="0" applyFont="1" applyBorder="1" applyAlignment="1">
      <alignment horizontal="left" wrapText="1"/>
    </xf>
    <xf numFmtId="0" fontId="6" fillId="0" borderId="4" xfId="0" applyFont="1" applyBorder="1" applyAlignment="1">
      <alignment horizontal="left" wrapText="1" indent="9"/>
    </xf>
    <xf numFmtId="0" fontId="6" fillId="0" borderId="12" xfId="0" applyFont="1" applyBorder="1" applyAlignment="1">
      <alignment horizontal="left" wrapText="1" indent="9"/>
    </xf>
    <xf numFmtId="0" fontId="6" fillId="0" borderId="10" xfId="0" applyFont="1" applyBorder="1" applyAlignment="1">
      <alignment horizontal="left" wrapText="1" indent="9"/>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5" xfId="0" applyFont="1" applyBorder="1" applyAlignment="1">
      <alignment horizontal="center" wrapText="1"/>
    </xf>
    <xf numFmtId="0" fontId="9" fillId="0" borderId="0" xfId="0" applyFont="1" applyBorder="1" applyAlignment="1">
      <alignment horizontal="center" wrapText="1"/>
    </xf>
    <xf numFmtId="0" fontId="9" fillId="0" borderId="0" xfId="0" applyFont="1" applyBorder="1" applyAlignment="1">
      <alignment horizontal="left" vertical="top" wrapText="1"/>
    </xf>
    <xf numFmtId="0" fontId="9" fillId="0" borderId="11" xfId="0" applyFont="1" applyBorder="1" applyAlignment="1">
      <alignment horizontal="center" wrapText="1"/>
    </xf>
  </cellXfs>
  <cellStyles count="4">
    <cellStyle name="Обычный" xfId="0" builtinId="0"/>
    <cellStyle name="Обычный 2 2" xfId="1"/>
    <cellStyle name="Обычный 2 4" xfId="2"/>
    <cellStyle name="Обычный 3" xf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tabColor rgb="FF92D050"/>
  </sheetPr>
  <dimension ref="A1:IV264"/>
  <sheetViews>
    <sheetView tabSelected="1" zoomScale="70" zoomScaleNormal="70" zoomScaleSheetLayoutView="70" workbookViewId="0">
      <selection activeCell="I52" sqref="I52"/>
    </sheetView>
  </sheetViews>
  <sheetFormatPr defaultColWidth="9.109375" defaultRowHeight="15.6"/>
  <cols>
    <col min="1" max="1" width="72.6640625" style="2" customWidth="1"/>
    <col min="2" max="2" width="18.44140625" style="17" customWidth="1"/>
    <col min="3" max="3" width="18.44140625" style="15" customWidth="1"/>
    <col min="4" max="4" width="15.44140625" style="16" customWidth="1"/>
    <col min="5" max="5" width="15.88671875" style="16" customWidth="1"/>
    <col min="6" max="6" width="14.5546875" style="16" customWidth="1"/>
    <col min="7" max="7" width="13.44140625" style="16" customWidth="1"/>
    <col min="8" max="8" width="15.6640625" style="16" customWidth="1"/>
    <col min="9" max="9" width="11.88671875" style="15" customWidth="1"/>
    <col min="10" max="10" width="11.44140625" style="16" customWidth="1"/>
    <col min="11" max="11" width="12.6640625" style="16" customWidth="1"/>
    <col min="12" max="12" width="12" style="16" customWidth="1"/>
    <col min="13" max="13" width="10.88671875" style="16" customWidth="1"/>
    <col min="14" max="14" width="10.109375" style="16" customWidth="1"/>
    <col min="15" max="16384" width="9.109375" style="16"/>
  </cols>
  <sheetData>
    <row r="1" spans="1:5">
      <c r="D1" s="16" t="s">
        <v>93</v>
      </c>
    </row>
    <row r="2" spans="1:5">
      <c r="D2" s="16" t="s">
        <v>94</v>
      </c>
    </row>
    <row r="3" spans="1:5">
      <c r="D3" s="16" t="s">
        <v>95</v>
      </c>
    </row>
    <row r="5" spans="1:5" ht="19.2">
      <c r="A5" s="27"/>
      <c r="B5" s="12"/>
      <c r="C5" s="25" t="s">
        <v>118</v>
      </c>
      <c r="D5" s="24"/>
      <c r="E5" s="24"/>
    </row>
    <row r="6" spans="1:5" ht="19.2">
      <c r="A6" s="27"/>
      <c r="B6" s="12"/>
      <c r="C6" s="25" t="s">
        <v>115</v>
      </c>
      <c r="D6" s="24"/>
      <c r="E6" s="24"/>
    </row>
    <row r="7" spans="1:5" ht="30.75" customHeight="1">
      <c r="A7" s="27"/>
      <c r="B7" s="12"/>
      <c r="C7" s="25"/>
      <c r="D7" s="24"/>
      <c r="E7" s="24"/>
    </row>
    <row r="8" spans="1:5" ht="19.2">
      <c r="A8" s="27"/>
      <c r="B8" s="12"/>
      <c r="C8" s="25" t="s">
        <v>146</v>
      </c>
      <c r="D8" s="24"/>
      <c r="E8" s="24"/>
    </row>
    <row r="9" spans="1:5" ht="19.2">
      <c r="A9" s="27"/>
      <c r="B9" s="12"/>
      <c r="C9" s="25" t="s">
        <v>102</v>
      </c>
      <c r="D9" s="24"/>
      <c r="E9" s="24"/>
    </row>
    <row r="10" spans="1:5" ht="19.2">
      <c r="A10" s="27"/>
      <c r="B10" s="12"/>
      <c r="C10" s="25"/>
      <c r="D10" s="24"/>
      <c r="E10" s="24"/>
    </row>
    <row r="11" spans="1:5" ht="19.5" customHeight="1">
      <c r="A11" s="112" t="s">
        <v>129</v>
      </c>
      <c r="B11" s="112"/>
      <c r="C11" s="112"/>
      <c r="D11" s="112"/>
      <c r="E11" s="24"/>
    </row>
    <row r="12" spans="1:5" ht="19.2">
      <c r="A12" s="12"/>
      <c r="B12" s="12"/>
      <c r="C12" s="12"/>
      <c r="D12" s="12"/>
      <c r="E12" s="24">
        <f>SUM(F12:I12)</f>
        <v>0</v>
      </c>
    </row>
    <row r="13" spans="1:5" ht="19.2">
      <c r="A13" s="12"/>
      <c r="B13" s="12"/>
      <c r="C13" s="12"/>
      <c r="D13" s="12" t="s">
        <v>109</v>
      </c>
      <c r="E13" s="35"/>
    </row>
    <row r="14" spans="1:5" ht="19.2">
      <c r="A14" s="12"/>
      <c r="B14" s="12"/>
      <c r="C14" s="12"/>
      <c r="D14" s="12"/>
      <c r="E14" s="28"/>
    </row>
    <row r="15" spans="1:5" ht="19.2">
      <c r="A15" s="12"/>
      <c r="B15" s="12"/>
      <c r="C15" s="12"/>
      <c r="D15" s="12"/>
      <c r="E15" s="28"/>
    </row>
    <row r="16" spans="1:5" ht="19.2">
      <c r="A16" s="12"/>
      <c r="B16" s="12"/>
      <c r="C16" s="12"/>
      <c r="D16" s="12" t="s">
        <v>119</v>
      </c>
      <c r="E16" s="28">
        <v>22773045</v>
      </c>
    </row>
    <row r="17" spans="1:256" ht="157.5" customHeight="1">
      <c r="A17" s="27" t="s">
        <v>105</v>
      </c>
      <c r="B17" s="12"/>
      <c r="C17" s="112" t="s">
        <v>147</v>
      </c>
      <c r="D17" s="141"/>
      <c r="E17" s="28"/>
    </row>
    <row r="18" spans="1:256" ht="25.5" customHeight="1">
      <c r="A18" s="27" t="s">
        <v>106</v>
      </c>
      <c r="B18" s="12"/>
      <c r="C18" s="12">
        <v>3525011400</v>
      </c>
      <c r="D18" s="12"/>
      <c r="E18" s="28"/>
    </row>
    <row r="19" spans="1:256" ht="25.5" customHeight="1">
      <c r="A19" s="27" t="s">
        <v>107</v>
      </c>
      <c r="B19" s="12"/>
      <c r="C19" s="12">
        <v>352501001</v>
      </c>
      <c r="D19" s="12"/>
      <c r="E19" s="28"/>
    </row>
    <row r="20" spans="1:256" ht="57.6">
      <c r="A20" s="41" t="s">
        <v>68</v>
      </c>
      <c r="B20" s="12"/>
      <c r="C20" s="12"/>
      <c r="D20" s="12"/>
      <c r="E20" s="28"/>
    </row>
    <row r="21" spans="1:256" ht="19.2">
      <c r="A21" s="111"/>
      <c r="B21" s="111"/>
      <c r="C21" s="111"/>
      <c r="D21" s="12" t="s">
        <v>120</v>
      </c>
      <c r="E21" s="29">
        <v>383</v>
      </c>
    </row>
    <row r="22" spans="1:256" ht="19.2">
      <c r="A22" s="24"/>
      <c r="B22" s="25"/>
      <c r="C22" s="12"/>
      <c r="D22" s="12"/>
      <c r="E22" s="24"/>
    </row>
    <row r="23" spans="1:256" ht="38.4">
      <c r="A23" s="27" t="s">
        <v>121</v>
      </c>
      <c r="B23" s="12"/>
      <c r="C23" s="111" t="s">
        <v>122</v>
      </c>
      <c r="D23" s="111"/>
      <c r="E23" s="24"/>
    </row>
    <row r="24" spans="1:256" ht="50.25" customHeight="1">
      <c r="A24" s="27" t="s">
        <v>111</v>
      </c>
      <c r="B24" s="12"/>
      <c r="C24" s="111" t="s">
        <v>148</v>
      </c>
      <c r="D24" s="111"/>
      <c r="E24" s="111"/>
      <c r="F24" s="111"/>
    </row>
    <row r="25" spans="1:256" ht="42.75" customHeight="1">
      <c r="A25" s="27" t="s">
        <v>111</v>
      </c>
      <c r="B25" s="12"/>
      <c r="C25" s="111"/>
      <c r="D25" s="111"/>
      <c r="E25" s="111"/>
      <c r="F25" s="111"/>
    </row>
    <row r="26" spans="1:256" ht="19.2">
      <c r="A26" s="24"/>
      <c r="B26" s="25"/>
      <c r="C26" s="25"/>
      <c r="D26" s="24"/>
      <c r="E26" s="24"/>
    </row>
    <row r="27" spans="1:256" s="26" customFormat="1" ht="35.25" customHeight="1">
      <c r="A27" s="111" t="s">
        <v>123</v>
      </c>
      <c r="B27" s="111"/>
      <c r="C27" s="111"/>
      <c r="D27" s="111"/>
      <c r="E27" s="111"/>
      <c r="F27" s="111"/>
      <c r="G27" s="111"/>
      <c r="H27" s="111"/>
      <c r="I27" s="111"/>
    </row>
    <row r="28" spans="1:256">
      <c r="A28" s="16"/>
      <c r="B28" s="15"/>
    </row>
    <row r="29" spans="1:256" ht="19.2">
      <c r="A29" s="111" t="s">
        <v>124</v>
      </c>
      <c r="B29" s="111"/>
      <c r="C29" s="111"/>
      <c r="D29" s="111"/>
      <c r="E29" s="111"/>
      <c r="F29" s="111"/>
      <c r="G29" s="111"/>
      <c r="H29" s="111"/>
      <c r="I29" s="111"/>
      <c r="J29" s="27"/>
      <c r="K29" s="27"/>
      <c r="L29" s="27"/>
      <c r="M29" s="27"/>
      <c r="N29" s="27"/>
      <c r="O29" s="27"/>
      <c r="P29" s="27"/>
      <c r="Q29" s="27"/>
      <c r="R29" s="27"/>
      <c r="S29" s="111"/>
      <c r="T29" s="111"/>
      <c r="U29" s="111"/>
      <c r="V29" s="111"/>
      <c r="W29" s="111"/>
      <c r="X29" s="111"/>
      <c r="Y29" s="111"/>
      <c r="Z29" s="111"/>
      <c r="AA29" s="111"/>
      <c r="AB29" s="111"/>
      <c r="AC29" s="111"/>
      <c r="AD29" s="111"/>
      <c r="AE29" s="111"/>
      <c r="AF29" s="111"/>
      <c r="AG29" s="111"/>
      <c r="AH29" s="111"/>
      <c r="AI29" s="111"/>
      <c r="AJ29" s="111"/>
      <c r="AK29" s="111"/>
      <c r="AL29" s="111"/>
      <c r="AM29" s="111"/>
      <c r="AN29" s="111"/>
      <c r="AO29" s="111"/>
      <c r="AP29" s="111"/>
      <c r="AQ29" s="111"/>
      <c r="AR29" s="111"/>
      <c r="AS29" s="111"/>
      <c r="AT29" s="111"/>
      <c r="AU29" s="111"/>
      <c r="AV29" s="111"/>
      <c r="AW29" s="111"/>
      <c r="AX29" s="111"/>
      <c r="AY29" s="111"/>
      <c r="AZ29" s="111"/>
      <c r="BA29" s="111"/>
      <c r="BB29" s="111"/>
      <c r="BC29" s="111"/>
      <c r="BD29" s="111"/>
      <c r="BE29" s="111"/>
      <c r="BF29" s="111"/>
      <c r="BG29" s="111"/>
      <c r="BH29" s="111"/>
      <c r="BI29" s="111"/>
      <c r="BJ29" s="111"/>
      <c r="BK29" s="111"/>
      <c r="BL29" s="111"/>
      <c r="BM29" s="111"/>
      <c r="BN29" s="111"/>
      <c r="BO29" s="111"/>
      <c r="BP29" s="111"/>
      <c r="BQ29" s="111"/>
      <c r="BR29" s="111"/>
      <c r="BS29" s="111"/>
      <c r="BT29" s="111"/>
      <c r="BU29" s="111"/>
      <c r="BV29" s="111"/>
      <c r="BW29" s="111"/>
      <c r="BX29" s="111"/>
      <c r="BY29" s="111"/>
      <c r="BZ29" s="111"/>
      <c r="CA29" s="111"/>
      <c r="CB29" s="111"/>
      <c r="CC29" s="111"/>
      <c r="CD29" s="111"/>
      <c r="CE29" s="111"/>
      <c r="CF29" s="111"/>
      <c r="CG29" s="111"/>
      <c r="CH29" s="111"/>
      <c r="CI29" s="111"/>
      <c r="CJ29" s="111"/>
      <c r="CK29" s="111"/>
      <c r="CL29" s="111"/>
      <c r="CM29" s="111"/>
      <c r="CN29" s="111"/>
      <c r="CO29" s="111"/>
      <c r="CP29" s="111"/>
      <c r="CQ29" s="111"/>
      <c r="CR29" s="111"/>
      <c r="CS29" s="111"/>
      <c r="CT29" s="111"/>
      <c r="CU29" s="111"/>
      <c r="CV29" s="111"/>
      <c r="CW29" s="111"/>
      <c r="CX29" s="111"/>
      <c r="CY29" s="111"/>
      <c r="CZ29" s="111"/>
      <c r="DA29" s="111"/>
      <c r="DB29" s="111"/>
      <c r="DC29" s="111"/>
      <c r="DD29" s="111"/>
      <c r="DE29" s="111"/>
      <c r="DF29" s="111"/>
      <c r="DG29" s="111"/>
      <c r="DH29" s="111"/>
      <c r="DI29" s="111"/>
      <c r="DJ29" s="111"/>
      <c r="DK29" s="111"/>
      <c r="DL29" s="111"/>
      <c r="DM29" s="111"/>
      <c r="DN29" s="111"/>
      <c r="DO29" s="111"/>
      <c r="DP29" s="111"/>
      <c r="DQ29" s="111"/>
      <c r="DR29" s="111"/>
      <c r="DS29" s="111"/>
      <c r="DT29" s="111"/>
      <c r="DU29" s="111"/>
      <c r="DV29" s="111"/>
      <c r="DW29" s="111"/>
      <c r="DX29" s="111"/>
      <c r="DY29" s="111"/>
      <c r="DZ29" s="111"/>
      <c r="EA29" s="111"/>
      <c r="EB29" s="111"/>
      <c r="EC29" s="111"/>
      <c r="ED29" s="111"/>
      <c r="EE29" s="111"/>
      <c r="EF29" s="111"/>
      <c r="EG29" s="111"/>
      <c r="EH29" s="111"/>
      <c r="EI29" s="111"/>
      <c r="EJ29" s="111"/>
      <c r="EK29" s="111"/>
      <c r="EL29" s="111"/>
      <c r="EM29" s="111"/>
      <c r="EN29" s="111"/>
      <c r="EO29" s="111"/>
      <c r="EP29" s="111"/>
      <c r="EQ29" s="111"/>
      <c r="ER29" s="111"/>
      <c r="ES29" s="111"/>
      <c r="ET29" s="111"/>
      <c r="EU29" s="111"/>
      <c r="EV29" s="111"/>
      <c r="EW29" s="111"/>
      <c r="EX29" s="111"/>
      <c r="EY29" s="111"/>
      <c r="EZ29" s="111"/>
      <c r="FA29" s="111"/>
      <c r="FB29" s="111"/>
      <c r="FC29" s="111"/>
      <c r="FD29" s="111"/>
      <c r="FE29" s="111"/>
      <c r="FF29" s="111"/>
      <c r="FG29" s="111"/>
      <c r="FH29" s="111"/>
      <c r="FI29" s="111"/>
      <c r="FJ29" s="111"/>
      <c r="FK29" s="111"/>
      <c r="FL29" s="111"/>
      <c r="FM29" s="111"/>
      <c r="FN29" s="111"/>
      <c r="FO29" s="111"/>
      <c r="FP29" s="111"/>
      <c r="FQ29" s="111"/>
      <c r="FR29" s="111"/>
      <c r="FS29" s="111"/>
      <c r="FT29" s="111"/>
      <c r="FU29" s="111"/>
      <c r="FV29" s="111"/>
      <c r="FW29" s="111"/>
      <c r="FX29" s="111"/>
      <c r="FY29" s="111"/>
      <c r="FZ29" s="111"/>
      <c r="GA29" s="111"/>
      <c r="GB29" s="111"/>
      <c r="GC29" s="111"/>
      <c r="GD29" s="111"/>
      <c r="GE29" s="111"/>
      <c r="GF29" s="111"/>
      <c r="GG29" s="111"/>
      <c r="GH29" s="111"/>
      <c r="GI29" s="111"/>
      <c r="GJ29" s="111"/>
      <c r="GK29" s="111"/>
      <c r="GL29" s="111"/>
      <c r="GM29" s="111"/>
      <c r="GN29" s="111"/>
      <c r="GO29" s="111"/>
      <c r="GP29" s="111"/>
      <c r="GQ29" s="111"/>
      <c r="GR29" s="111"/>
      <c r="GS29" s="111"/>
      <c r="GT29" s="111"/>
      <c r="GU29" s="111"/>
      <c r="GV29" s="111"/>
      <c r="GW29" s="111"/>
      <c r="GX29" s="111"/>
      <c r="GY29" s="111"/>
      <c r="GZ29" s="111"/>
      <c r="HA29" s="111"/>
      <c r="HB29" s="111"/>
      <c r="HC29" s="111"/>
      <c r="HD29" s="111"/>
      <c r="HE29" s="111"/>
      <c r="HF29" s="111"/>
      <c r="HG29" s="111"/>
      <c r="HH29" s="111"/>
      <c r="HI29" s="111"/>
      <c r="HJ29" s="111"/>
      <c r="HK29" s="111"/>
      <c r="HL29" s="111"/>
      <c r="HM29" s="111"/>
      <c r="HN29" s="111"/>
      <c r="HO29" s="111"/>
      <c r="HP29" s="111"/>
      <c r="HQ29" s="111"/>
      <c r="HR29" s="111"/>
      <c r="HS29" s="111"/>
      <c r="HT29" s="111"/>
      <c r="HU29" s="111"/>
      <c r="HV29" s="111"/>
      <c r="HW29" s="111"/>
      <c r="HX29" s="111"/>
      <c r="HY29" s="111"/>
      <c r="HZ29" s="111"/>
      <c r="IA29" s="111"/>
      <c r="IB29" s="111"/>
      <c r="IC29" s="111"/>
      <c r="ID29" s="111"/>
      <c r="IE29" s="111"/>
      <c r="IF29" s="111"/>
      <c r="IG29" s="111"/>
      <c r="IH29" s="111"/>
      <c r="II29" s="111"/>
      <c r="IJ29" s="111"/>
      <c r="IK29" s="111"/>
      <c r="IL29" s="111"/>
      <c r="IM29" s="111"/>
      <c r="IN29" s="111"/>
      <c r="IO29" s="111"/>
      <c r="IP29" s="111"/>
      <c r="IQ29" s="111"/>
      <c r="IR29" s="111"/>
      <c r="IS29" s="111"/>
      <c r="IT29" s="111"/>
      <c r="IU29" s="111"/>
      <c r="IV29" s="111"/>
    </row>
    <row r="30" spans="1:256" s="24" customFormat="1" ht="43.5" customHeight="1">
      <c r="A30" s="140" t="s">
        <v>143</v>
      </c>
      <c r="B30" s="140"/>
      <c r="C30" s="140"/>
      <c r="D30" s="140"/>
      <c r="E30" s="140"/>
      <c r="F30" s="140"/>
      <c r="G30" s="140"/>
      <c r="H30" s="140"/>
      <c r="I30" s="140"/>
      <c r="J30" s="27"/>
      <c r="K30" s="27"/>
      <c r="L30" s="27"/>
      <c r="M30" s="27"/>
      <c r="N30" s="27"/>
      <c r="O30" s="27"/>
      <c r="P30" s="27"/>
      <c r="Q30" s="27"/>
      <c r="R30" s="27"/>
      <c r="S30" s="111"/>
      <c r="T30" s="111"/>
      <c r="U30" s="111"/>
      <c r="V30" s="111"/>
      <c r="W30" s="111"/>
      <c r="X30" s="111"/>
      <c r="Y30" s="111"/>
      <c r="Z30" s="111"/>
      <c r="AA30" s="111"/>
      <c r="AB30" s="111"/>
      <c r="AC30" s="111"/>
      <c r="AD30" s="111"/>
      <c r="AE30" s="111"/>
      <c r="AF30" s="111"/>
      <c r="AG30" s="111"/>
      <c r="AH30" s="111"/>
      <c r="AI30" s="111"/>
      <c r="AJ30" s="111"/>
      <c r="AK30" s="111"/>
      <c r="AL30" s="111"/>
      <c r="AM30" s="111"/>
      <c r="AN30" s="111"/>
      <c r="AO30" s="111"/>
      <c r="AP30" s="111"/>
      <c r="AQ30" s="111"/>
      <c r="AR30" s="111"/>
      <c r="AS30" s="111"/>
      <c r="AT30" s="111"/>
      <c r="AU30" s="111"/>
      <c r="AV30" s="111"/>
      <c r="AW30" s="111"/>
      <c r="AX30" s="111"/>
      <c r="AY30" s="111"/>
      <c r="AZ30" s="111"/>
      <c r="BA30" s="111"/>
      <c r="BB30" s="111"/>
      <c r="BC30" s="111"/>
      <c r="BD30" s="111"/>
      <c r="BE30" s="111"/>
      <c r="BF30" s="111"/>
      <c r="BG30" s="111"/>
      <c r="BH30" s="111"/>
      <c r="BI30" s="111"/>
      <c r="BJ30" s="111"/>
      <c r="BK30" s="111"/>
      <c r="BL30" s="111"/>
      <c r="BM30" s="111"/>
      <c r="BN30" s="111"/>
      <c r="BO30" s="111"/>
      <c r="BP30" s="111"/>
      <c r="BQ30" s="111"/>
      <c r="BR30" s="111"/>
      <c r="BS30" s="111"/>
      <c r="BT30" s="111"/>
      <c r="BU30" s="111"/>
      <c r="BV30" s="111"/>
      <c r="BW30" s="111"/>
      <c r="BX30" s="111"/>
      <c r="BY30" s="111"/>
      <c r="BZ30" s="111"/>
      <c r="CA30" s="111"/>
      <c r="CB30" s="111"/>
      <c r="CC30" s="111"/>
      <c r="CD30" s="111"/>
      <c r="CE30" s="111"/>
      <c r="CF30" s="111"/>
      <c r="CG30" s="111"/>
      <c r="CH30" s="111"/>
      <c r="CI30" s="111"/>
      <c r="CJ30" s="111"/>
      <c r="CK30" s="111"/>
      <c r="CL30" s="111"/>
      <c r="CM30" s="111"/>
      <c r="CN30" s="111"/>
      <c r="CO30" s="111"/>
      <c r="CP30" s="111"/>
      <c r="CQ30" s="111"/>
      <c r="CR30" s="111"/>
      <c r="CS30" s="111"/>
      <c r="CT30" s="111"/>
      <c r="CU30" s="111"/>
      <c r="CV30" s="111"/>
      <c r="CW30" s="111"/>
      <c r="CX30" s="111"/>
      <c r="CY30" s="111"/>
      <c r="CZ30" s="111"/>
      <c r="DA30" s="111"/>
      <c r="DB30" s="111"/>
      <c r="DC30" s="111"/>
      <c r="DD30" s="111"/>
      <c r="DE30" s="111"/>
      <c r="DF30" s="111"/>
      <c r="DG30" s="111"/>
      <c r="DH30" s="111"/>
      <c r="DI30" s="111"/>
      <c r="DJ30" s="111"/>
      <c r="DK30" s="111"/>
      <c r="DL30" s="111"/>
      <c r="DM30" s="111"/>
      <c r="DN30" s="111"/>
      <c r="DO30" s="111"/>
      <c r="DP30" s="111"/>
      <c r="DQ30" s="111"/>
      <c r="DR30" s="111"/>
      <c r="DS30" s="111"/>
      <c r="DT30" s="111"/>
      <c r="DU30" s="111"/>
      <c r="DV30" s="111"/>
      <c r="DW30" s="111"/>
      <c r="DX30" s="111"/>
      <c r="DY30" s="111"/>
      <c r="DZ30" s="111"/>
      <c r="EA30" s="111"/>
      <c r="EB30" s="111"/>
      <c r="EC30" s="111"/>
      <c r="ED30" s="111"/>
      <c r="EE30" s="111"/>
      <c r="EF30" s="111"/>
      <c r="EG30" s="111"/>
      <c r="EH30" s="111"/>
      <c r="EI30" s="111"/>
      <c r="EJ30" s="111"/>
      <c r="EK30" s="111"/>
      <c r="EL30" s="111"/>
      <c r="EM30" s="111"/>
      <c r="EN30" s="111"/>
      <c r="EO30" s="111"/>
      <c r="EP30" s="111"/>
      <c r="EQ30" s="111"/>
      <c r="ER30" s="111"/>
      <c r="ES30" s="111"/>
      <c r="ET30" s="111"/>
      <c r="EU30" s="111"/>
      <c r="EV30" s="111"/>
      <c r="EW30" s="111"/>
      <c r="EX30" s="111"/>
      <c r="EY30" s="111"/>
      <c r="EZ30" s="111"/>
      <c r="FA30" s="111"/>
      <c r="FB30" s="111"/>
      <c r="FC30" s="111"/>
      <c r="FD30" s="111"/>
      <c r="FE30" s="111"/>
      <c r="FF30" s="111"/>
      <c r="FG30" s="111"/>
      <c r="FH30" s="111"/>
      <c r="FI30" s="111"/>
      <c r="FJ30" s="111"/>
      <c r="FK30" s="111"/>
      <c r="FL30" s="111"/>
      <c r="FM30" s="111"/>
      <c r="FN30" s="111"/>
      <c r="FO30" s="111"/>
      <c r="FP30" s="111"/>
      <c r="FQ30" s="111"/>
      <c r="FR30" s="111"/>
      <c r="FS30" s="111"/>
      <c r="FT30" s="111"/>
      <c r="FU30" s="111"/>
      <c r="FV30" s="111"/>
      <c r="FW30" s="111"/>
      <c r="FX30" s="111"/>
      <c r="FY30" s="111"/>
      <c r="FZ30" s="111"/>
      <c r="GA30" s="111"/>
      <c r="GB30" s="111"/>
      <c r="GC30" s="111"/>
      <c r="GD30" s="111"/>
      <c r="GE30" s="111"/>
      <c r="GF30" s="111"/>
      <c r="GG30" s="111"/>
      <c r="GH30" s="111"/>
      <c r="GI30" s="111"/>
      <c r="GJ30" s="111"/>
      <c r="GK30" s="111"/>
      <c r="GL30" s="111"/>
      <c r="GM30" s="111"/>
      <c r="GN30" s="111"/>
      <c r="GO30" s="111"/>
      <c r="GP30" s="111"/>
      <c r="GQ30" s="111"/>
      <c r="GR30" s="111"/>
      <c r="GS30" s="111"/>
      <c r="GT30" s="111"/>
      <c r="GU30" s="111"/>
      <c r="GV30" s="111"/>
      <c r="GW30" s="111"/>
      <c r="GX30" s="111"/>
      <c r="GY30" s="111"/>
      <c r="GZ30" s="111"/>
      <c r="HA30" s="111"/>
      <c r="HB30" s="111"/>
      <c r="HC30" s="111"/>
      <c r="HD30" s="111"/>
      <c r="HE30" s="111"/>
      <c r="HF30" s="111"/>
      <c r="HG30" s="111"/>
      <c r="HH30" s="111"/>
      <c r="HI30" s="111"/>
      <c r="HJ30" s="111"/>
      <c r="HK30" s="111"/>
      <c r="HL30" s="111"/>
      <c r="HM30" s="111"/>
      <c r="HN30" s="111"/>
      <c r="HO30" s="111"/>
      <c r="HP30" s="111"/>
      <c r="HQ30" s="111"/>
      <c r="HR30" s="111"/>
      <c r="HS30" s="111"/>
      <c r="HT30" s="111"/>
      <c r="HU30" s="111"/>
      <c r="HV30" s="111"/>
      <c r="HW30" s="111"/>
      <c r="HX30" s="111"/>
      <c r="HY30" s="111"/>
      <c r="HZ30" s="111"/>
      <c r="IA30" s="111"/>
      <c r="IB30" s="111"/>
      <c r="IC30" s="111"/>
      <c r="ID30" s="111"/>
      <c r="IE30" s="111"/>
      <c r="IF30" s="111"/>
      <c r="IG30" s="111"/>
      <c r="IH30" s="111"/>
      <c r="II30" s="111"/>
      <c r="IJ30" s="111"/>
      <c r="IK30" s="111"/>
      <c r="IL30" s="111"/>
      <c r="IM30" s="111"/>
      <c r="IN30" s="111"/>
      <c r="IO30" s="111"/>
      <c r="IP30" s="111"/>
      <c r="IQ30" s="111"/>
      <c r="IR30" s="111"/>
      <c r="IS30" s="111"/>
      <c r="IT30" s="111"/>
      <c r="IU30" s="111"/>
      <c r="IV30" s="111"/>
    </row>
    <row r="31" spans="1:256" s="24" customFormat="1" ht="19.2">
      <c r="A31" s="111" t="s">
        <v>112</v>
      </c>
      <c r="B31" s="111"/>
      <c r="C31" s="111"/>
      <c r="D31" s="111"/>
      <c r="E31" s="111"/>
      <c r="F31" s="111"/>
      <c r="G31" s="111"/>
      <c r="H31" s="111"/>
      <c r="I31" s="111"/>
      <c r="J31" s="27"/>
      <c r="K31" s="27"/>
      <c r="L31" s="27"/>
      <c r="M31" s="27"/>
      <c r="N31" s="27"/>
      <c r="O31" s="27"/>
      <c r="P31" s="27"/>
      <c r="Q31" s="27"/>
      <c r="R31" s="27"/>
      <c r="S31" s="111"/>
      <c r="T31" s="111"/>
      <c r="U31" s="111"/>
      <c r="V31" s="111"/>
      <c r="W31" s="111"/>
      <c r="X31" s="111"/>
      <c r="Y31" s="111"/>
      <c r="Z31" s="111"/>
      <c r="AA31" s="111"/>
      <c r="AB31" s="111"/>
      <c r="AC31" s="111"/>
      <c r="AD31" s="111"/>
      <c r="AE31" s="111"/>
      <c r="AF31" s="111"/>
      <c r="AG31" s="111"/>
      <c r="AH31" s="111"/>
      <c r="AI31" s="111"/>
      <c r="AJ31" s="111"/>
      <c r="AK31" s="111"/>
      <c r="AL31" s="111"/>
      <c r="AM31" s="111"/>
      <c r="AN31" s="111"/>
      <c r="AO31" s="111"/>
      <c r="AP31" s="111"/>
      <c r="AQ31" s="111"/>
      <c r="AR31" s="111"/>
      <c r="AS31" s="111"/>
      <c r="AT31" s="111"/>
      <c r="AU31" s="111"/>
      <c r="AV31" s="111"/>
      <c r="AW31" s="111"/>
      <c r="AX31" s="111"/>
      <c r="AY31" s="111"/>
      <c r="AZ31" s="111"/>
      <c r="BA31" s="111"/>
      <c r="BB31" s="111"/>
      <c r="BC31" s="111"/>
      <c r="BD31" s="111"/>
      <c r="BE31" s="111"/>
      <c r="BF31" s="111"/>
      <c r="BG31" s="111"/>
      <c r="BH31" s="111"/>
      <c r="BI31" s="111"/>
      <c r="BJ31" s="111"/>
      <c r="BK31" s="111"/>
      <c r="BL31" s="111"/>
      <c r="BM31" s="111"/>
      <c r="BN31" s="111"/>
      <c r="BO31" s="111"/>
      <c r="BP31" s="111"/>
      <c r="BQ31" s="111"/>
      <c r="BR31" s="111"/>
      <c r="BS31" s="111"/>
      <c r="BT31" s="111"/>
      <c r="BU31" s="111"/>
      <c r="BV31" s="111"/>
      <c r="BW31" s="111"/>
      <c r="BX31" s="111"/>
      <c r="BY31" s="111"/>
      <c r="BZ31" s="111"/>
      <c r="CA31" s="111"/>
      <c r="CB31" s="111"/>
      <c r="CC31" s="111"/>
      <c r="CD31" s="111"/>
      <c r="CE31" s="111"/>
      <c r="CF31" s="111"/>
      <c r="CG31" s="111"/>
      <c r="CH31" s="111"/>
      <c r="CI31" s="111"/>
      <c r="CJ31" s="111"/>
      <c r="CK31" s="111"/>
      <c r="CL31" s="111"/>
      <c r="CM31" s="111"/>
      <c r="CN31" s="111"/>
      <c r="CO31" s="111"/>
      <c r="CP31" s="111"/>
      <c r="CQ31" s="111"/>
      <c r="CR31" s="111"/>
      <c r="CS31" s="111"/>
      <c r="CT31" s="111"/>
      <c r="CU31" s="111"/>
      <c r="CV31" s="111"/>
      <c r="CW31" s="111"/>
      <c r="CX31" s="111"/>
      <c r="CY31" s="111"/>
      <c r="CZ31" s="111"/>
      <c r="DA31" s="111"/>
      <c r="DB31" s="111"/>
      <c r="DC31" s="111"/>
      <c r="DD31" s="111"/>
      <c r="DE31" s="111"/>
      <c r="DF31" s="111"/>
      <c r="DG31" s="111"/>
      <c r="DH31" s="111"/>
      <c r="DI31" s="111"/>
      <c r="DJ31" s="111"/>
      <c r="DK31" s="111"/>
      <c r="DL31" s="111"/>
      <c r="DM31" s="111"/>
      <c r="DN31" s="111"/>
      <c r="DO31" s="111"/>
      <c r="DP31" s="111"/>
      <c r="DQ31" s="111"/>
      <c r="DR31" s="111"/>
      <c r="DS31" s="111"/>
      <c r="DT31" s="111"/>
      <c r="DU31" s="111"/>
      <c r="DV31" s="111"/>
      <c r="DW31" s="111"/>
      <c r="DX31" s="111"/>
      <c r="DY31" s="111"/>
      <c r="DZ31" s="111"/>
      <c r="EA31" s="111"/>
      <c r="EB31" s="111"/>
      <c r="EC31" s="111"/>
      <c r="ED31" s="111"/>
      <c r="EE31" s="111"/>
      <c r="EF31" s="111"/>
      <c r="EG31" s="111"/>
      <c r="EH31" s="111"/>
      <c r="EI31" s="111"/>
      <c r="EJ31" s="111"/>
      <c r="EK31" s="111"/>
      <c r="EL31" s="111"/>
      <c r="EM31" s="111"/>
      <c r="EN31" s="111"/>
      <c r="EO31" s="111"/>
      <c r="EP31" s="111"/>
      <c r="EQ31" s="111"/>
      <c r="ER31" s="111"/>
      <c r="ES31" s="111"/>
      <c r="ET31" s="111"/>
      <c r="EU31" s="111"/>
      <c r="EV31" s="111"/>
      <c r="EW31" s="111"/>
      <c r="EX31" s="111"/>
      <c r="EY31" s="111"/>
      <c r="EZ31" s="111"/>
      <c r="FA31" s="111"/>
      <c r="FB31" s="111"/>
      <c r="FC31" s="111"/>
      <c r="FD31" s="111"/>
      <c r="FE31" s="111"/>
      <c r="FF31" s="111"/>
      <c r="FG31" s="111"/>
      <c r="FH31" s="111"/>
      <c r="FI31" s="111"/>
      <c r="FJ31" s="111"/>
      <c r="FK31" s="111"/>
      <c r="FL31" s="111"/>
      <c r="FM31" s="111"/>
      <c r="FN31" s="111"/>
      <c r="FO31" s="111"/>
      <c r="FP31" s="111"/>
      <c r="FQ31" s="111"/>
      <c r="FR31" s="111"/>
      <c r="FS31" s="111"/>
      <c r="FT31" s="111"/>
      <c r="FU31" s="111"/>
      <c r="FV31" s="111"/>
      <c r="FW31" s="111"/>
      <c r="FX31" s="111"/>
      <c r="FY31" s="111"/>
      <c r="FZ31" s="111"/>
      <c r="GA31" s="111"/>
      <c r="GB31" s="111"/>
      <c r="GC31" s="111"/>
      <c r="GD31" s="111"/>
      <c r="GE31" s="111"/>
      <c r="GF31" s="111"/>
      <c r="GG31" s="111"/>
      <c r="GH31" s="111"/>
      <c r="GI31" s="111"/>
      <c r="GJ31" s="111"/>
      <c r="GK31" s="111"/>
      <c r="GL31" s="111"/>
      <c r="GM31" s="111"/>
      <c r="GN31" s="111"/>
      <c r="GO31" s="111"/>
      <c r="GP31" s="111"/>
      <c r="GQ31" s="111"/>
      <c r="GR31" s="111"/>
      <c r="GS31" s="111"/>
      <c r="GT31" s="111"/>
      <c r="GU31" s="111"/>
      <c r="GV31" s="111"/>
      <c r="GW31" s="111"/>
      <c r="GX31" s="111"/>
      <c r="GY31" s="111"/>
      <c r="GZ31" s="111"/>
      <c r="HA31" s="111"/>
      <c r="HB31" s="111"/>
      <c r="HC31" s="111"/>
      <c r="HD31" s="111"/>
      <c r="HE31" s="111"/>
      <c r="HF31" s="111"/>
      <c r="HG31" s="111"/>
      <c r="HH31" s="111"/>
      <c r="HI31" s="111"/>
      <c r="HJ31" s="111"/>
      <c r="HK31" s="111"/>
      <c r="HL31" s="111"/>
      <c r="HM31" s="111"/>
      <c r="HN31" s="111"/>
      <c r="HO31" s="111"/>
      <c r="HP31" s="111"/>
      <c r="HQ31" s="111"/>
      <c r="HR31" s="111"/>
      <c r="HS31" s="111"/>
      <c r="HT31" s="111"/>
      <c r="HU31" s="111"/>
      <c r="HV31" s="111"/>
      <c r="HW31" s="111"/>
      <c r="HX31" s="111"/>
      <c r="HY31" s="111"/>
      <c r="HZ31" s="111"/>
      <c r="IA31" s="111"/>
      <c r="IB31" s="111"/>
      <c r="IC31" s="111"/>
      <c r="ID31" s="111"/>
      <c r="IE31" s="111"/>
      <c r="IF31" s="111"/>
      <c r="IG31" s="111"/>
      <c r="IH31" s="111"/>
      <c r="II31" s="111"/>
      <c r="IJ31" s="111"/>
      <c r="IK31" s="111"/>
      <c r="IL31" s="111"/>
      <c r="IM31" s="111"/>
      <c r="IN31" s="111"/>
      <c r="IO31" s="111"/>
      <c r="IP31" s="111"/>
      <c r="IQ31" s="111"/>
      <c r="IR31" s="111"/>
      <c r="IS31" s="111"/>
      <c r="IT31" s="111"/>
      <c r="IU31" s="111"/>
      <c r="IV31" s="111"/>
    </row>
    <row r="32" spans="1:256" s="24" customFormat="1" ht="84.75" customHeight="1">
      <c r="A32" s="111" t="s">
        <v>144</v>
      </c>
      <c r="B32" s="111"/>
      <c r="C32" s="111"/>
      <c r="D32" s="111"/>
      <c r="E32" s="111"/>
      <c r="F32" s="111"/>
      <c r="G32" s="111"/>
      <c r="H32" s="111"/>
      <c r="I32" s="111"/>
      <c r="J32" s="27"/>
      <c r="K32" s="27"/>
      <c r="L32" s="27"/>
      <c r="M32" s="27"/>
      <c r="N32" s="27"/>
      <c r="O32" s="27"/>
      <c r="P32" s="27"/>
      <c r="Q32" s="27"/>
      <c r="R32" s="27"/>
      <c r="S32" s="111"/>
      <c r="T32" s="111"/>
      <c r="U32" s="111"/>
      <c r="V32" s="111"/>
      <c r="W32" s="111"/>
      <c r="X32" s="111"/>
      <c r="Y32" s="111"/>
      <c r="Z32" s="111"/>
      <c r="AA32" s="111"/>
      <c r="AB32" s="111"/>
      <c r="AC32" s="111"/>
      <c r="AD32" s="111"/>
      <c r="AE32" s="111"/>
      <c r="AF32" s="111"/>
      <c r="AG32" s="111"/>
      <c r="AH32" s="111"/>
      <c r="AI32" s="111"/>
      <c r="AJ32" s="111"/>
      <c r="AK32" s="111"/>
      <c r="AL32" s="111"/>
      <c r="AM32" s="111"/>
      <c r="AN32" s="111"/>
      <c r="AO32" s="111"/>
      <c r="AP32" s="111"/>
      <c r="AQ32" s="111"/>
      <c r="AR32" s="111"/>
      <c r="AS32" s="111"/>
      <c r="AT32" s="111"/>
      <c r="AU32" s="111"/>
      <c r="AV32" s="111"/>
      <c r="AW32" s="111"/>
      <c r="AX32" s="111"/>
      <c r="AY32" s="111"/>
      <c r="AZ32" s="111"/>
      <c r="BA32" s="111"/>
      <c r="BB32" s="111"/>
      <c r="BC32" s="111"/>
      <c r="BD32" s="111"/>
      <c r="BE32" s="111"/>
      <c r="BF32" s="111"/>
      <c r="BG32" s="111"/>
      <c r="BH32" s="111"/>
      <c r="BI32" s="111"/>
      <c r="BJ32" s="111"/>
      <c r="BK32" s="111"/>
      <c r="BL32" s="111"/>
      <c r="BM32" s="111"/>
      <c r="BN32" s="111"/>
      <c r="BO32" s="111"/>
      <c r="BP32" s="111"/>
      <c r="BQ32" s="111"/>
      <c r="BR32" s="111"/>
      <c r="BS32" s="111"/>
      <c r="BT32" s="111"/>
      <c r="BU32" s="111"/>
      <c r="BV32" s="111"/>
      <c r="BW32" s="111"/>
      <c r="BX32" s="111"/>
      <c r="BY32" s="111"/>
      <c r="BZ32" s="111"/>
      <c r="CA32" s="111"/>
      <c r="CB32" s="111"/>
      <c r="CC32" s="111"/>
      <c r="CD32" s="111"/>
      <c r="CE32" s="111"/>
      <c r="CF32" s="111"/>
      <c r="CG32" s="111"/>
      <c r="CH32" s="111"/>
      <c r="CI32" s="111"/>
      <c r="CJ32" s="111"/>
      <c r="CK32" s="111"/>
      <c r="CL32" s="111"/>
      <c r="CM32" s="111"/>
      <c r="CN32" s="111"/>
      <c r="CO32" s="111"/>
      <c r="CP32" s="111"/>
      <c r="CQ32" s="111"/>
      <c r="CR32" s="111"/>
      <c r="CS32" s="111"/>
      <c r="CT32" s="111"/>
      <c r="CU32" s="111"/>
      <c r="CV32" s="111"/>
      <c r="CW32" s="111"/>
      <c r="CX32" s="111"/>
      <c r="CY32" s="111"/>
      <c r="CZ32" s="111"/>
      <c r="DA32" s="111"/>
      <c r="DB32" s="111"/>
      <c r="DC32" s="111"/>
      <c r="DD32" s="111"/>
      <c r="DE32" s="111"/>
      <c r="DF32" s="111"/>
      <c r="DG32" s="111"/>
      <c r="DH32" s="111"/>
      <c r="DI32" s="111"/>
      <c r="DJ32" s="111"/>
      <c r="DK32" s="111"/>
      <c r="DL32" s="111"/>
      <c r="DM32" s="111"/>
      <c r="DN32" s="111"/>
      <c r="DO32" s="111"/>
      <c r="DP32" s="111"/>
      <c r="DQ32" s="111"/>
      <c r="DR32" s="111"/>
      <c r="DS32" s="111"/>
      <c r="DT32" s="111"/>
      <c r="DU32" s="111"/>
      <c r="DV32" s="111"/>
      <c r="DW32" s="111"/>
      <c r="DX32" s="111"/>
      <c r="DY32" s="111"/>
      <c r="DZ32" s="111"/>
      <c r="EA32" s="111"/>
      <c r="EB32" s="111"/>
      <c r="EC32" s="111"/>
      <c r="ED32" s="111"/>
      <c r="EE32" s="111"/>
      <c r="EF32" s="111"/>
      <c r="EG32" s="111"/>
      <c r="EH32" s="111"/>
      <c r="EI32" s="111"/>
      <c r="EJ32" s="111"/>
      <c r="EK32" s="111"/>
      <c r="EL32" s="111"/>
      <c r="EM32" s="111"/>
      <c r="EN32" s="111"/>
      <c r="EO32" s="111"/>
      <c r="EP32" s="111"/>
      <c r="EQ32" s="111"/>
      <c r="ER32" s="111"/>
      <c r="ES32" s="111"/>
      <c r="ET32" s="111"/>
      <c r="EU32" s="111"/>
      <c r="EV32" s="111"/>
      <c r="EW32" s="111"/>
      <c r="EX32" s="111"/>
      <c r="EY32" s="111"/>
      <c r="EZ32" s="111"/>
      <c r="FA32" s="111"/>
      <c r="FB32" s="111"/>
      <c r="FC32" s="111"/>
      <c r="FD32" s="111"/>
      <c r="FE32" s="111"/>
      <c r="FF32" s="111"/>
      <c r="FG32" s="111"/>
      <c r="FH32" s="111"/>
      <c r="FI32" s="111"/>
      <c r="FJ32" s="111"/>
      <c r="FK32" s="111"/>
      <c r="FL32" s="111"/>
      <c r="FM32" s="111"/>
      <c r="FN32" s="111"/>
      <c r="FO32" s="111"/>
      <c r="FP32" s="111"/>
      <c r="FQ32" s="111"/>
      <c r="FR32" s="111"/>
      <c r="FS32" s="111"/>
      <c r="FT32" s="111"/>
      <c r="FU32" s="111"/>
      <c r="FV32" s="111"/>
      <c r="FW32" s="111"/>
      <c r="FX32" s="111"/>
      <c r="FY32" s="111"/>
      <c r="FZ32" s="111"/>
      <c r="GA32" s="111"/>
      <c r="GB32" s="111"/>
      <c r="GC32" s="111"/>
      <c r="GD32" s="111"/>
      <c r="GE32" s="111"/>
      <c r="GF32" s="111"/>
      <c r="GG32" s="111"/>
      <c r="GH32" s="111"/>
      <c r="GI32" s="111"/>
      <c r="GJ32" s="111"/>
      <c r="GK32" s="111"/>
      <c r="GL32" s="111"/>
      <c r="GM32" s="111"/>
      <c r="GN32" s="111"/>
      <c r="GO32" s="111"/>
      <c r="GP32" s="111"/>
      <c r="GQ32" s="111"/>
      <c r="GR32" s="111"/>
      <c r="GS32" s="111"/>
      <c r="GT32" s="111"/>
      <c r="GU32" s="111"/>
      <c r="GV32" s="111"/>
      <c r="GW32" s="111"/>
      <c r="GX32" s="111"/>
      <c r="GY32" s="111"/>
      <c r="GZ32" s="111"/>
      <c r="HA32" s="111"/>
      <c r="HB32" s="111"/>
      <c r="HC32" s="111"/>
      <c r="HD32" s="111"/>
      <c r="HE32" s="111"/>
      <c r="HF32" s="111"/>
      <c r="HG32" s="111"/>
      <c r="HH32" s="111"/>
      <c r="HI32" s="111"/>
      <c r="HJ32" s="111"/>
      <c r="HK32" s="111"/>
      <c r="HL32" s="111"/>
      <c r="HM32" s="111"/>
      <c r="HN32" s="111"/>
      <c r="HO32" s="111"/>
      <c r="HP32" s="111"/>
      <c r="HQ32" s="111"/>
      <c r="HR32" s="111"/>
      <c r="HS32" s="111"/>
      <c r="HT32" s="111"/>
      <c r="HU32" s="111"/>
      <c r="HV32" s="111"/>
      <c r="HW32" s="111"/>
      <c r="HX32" s="111"/>
      <c r="HY32" s="111"/>
      <c r="HZ32" s="111"/>
      <c r="IA32" s="111"/>
      <c r="IB32" s="111"/>
      <c r="IC32" s="111"/>
      <c r="ID32" s="111"/>
      <c r="IE32" s="111"/>
      <c r="IF32" s="111"/>
      <c r="IG32" s="111"/>
      <c r="IH32" s="111"/>
      <c r="II32" s="111"/>
      <c r="IJ32" s="111"/>
      <c r="IK32" s="111"/>
      <c r="IL32" s="111"/>
      <c r="IM32" s="111"/>
      <c r="IN32" s="111"/>
      <c r="IO32" s="111"/>
      <c r="IP32" s="111"/>
      <c r="IQ32" s="111"/>
      <c r="IR32" s="111"/>
      <c r="IS32" s="111"/>
      <c r="IT32" s="111"/>
      <c r="IU32" s="111"/>
      <c r="IV32" s="111"/>
    </row>
    <row r="33" spans="1:256" s="24" customFormat="1" ht="44.25" customHeight="1">
      <c r="A33" s="111" t="s">
        <v>69</v>
      </c>
      <c r="B33" s="111"/>
      <c r="C33" s="111"/>
      <c r="D33" s="111"/>
      <c r="E33" s="111"/>
      <c r="F33" s="111"/>
      <c r="G33" s="111"/>
      <c r="H33" s="111"/>
      <c r="I33" s="111"/>
      <c r="J33" s="27"/>
      <c r="K33" s="27"/>
      <c r="L33" s="27"/>
      <c r="M33" s="27"/>
      <c r="N33" s="27"/>
      <c r="O33" s="27"/>
      <c r="P33" s="27"/>
      <c r="Q33" s="27"/>
      <c r="R33" s="27"/>
      <c r="S33" s="111"/>
      <c r="T33" s="111"/>
      <c r="U33" s="111"/>
      <c r="V33" s="111"/>
      <c r="W33" s="111"/>
      <c r="X33" s="111"/>
      <c r="Y33" s="111"/>
      <c r="Z33" s="111"/>
      <c r="AA33" s="111"/>
      <c r="AB33" s="111"/>
      <c r="AC33" s="111"/>
      <c r="AD33" s="111"/>
      <c r="AE33" s="111"/>
      <c r="AF33" s="111"/>
      <c r="AG33" s="111"/>
      <c r="AH33" s="111"/>
      <c r="AI33" s="111"/>
      <c r="AJ33" s="111"/>
      <c r="AK33" s="111"/>
      <c r="AL33" s="111"/>
      <c r="AM33" s="111"/>
      <c r="AN33" s="111"/>
      <c r="AO33" s="111"/>
      <c r="AP33" s="111"/>
      <c r="AQ33" s="111"/>
      <c r="AR33" s="111"/>
      <c r="AS33" s="111"/>
      <c r="AT33" s="111"/>
      <c r="AU33" s="111"/>
      <c r="AV33" s="111"/>
      <c r="AW33" s="111"/>
      <c r="AX33" s="111"/>
      <c r="AY33" s="111"/>
      <c r="AZ33" s="111"/>
      <c r="BA33" s="111"/>
      <c r="BB33" s="111"/>
      <c r="BC33" s="111"/>
      <c r="BD33" s="111"/>
      <c r="BE33" s="111"/>
      <c r="BF33" s="111"/>
      <c r="BG33" s="111"/>
      <c r="BH33" s="111"/>
      <c r="BI33" s="111"/>
      <c r="BJ33" s="111"/>
      <c r="BK33" s="111"/>
      <c r="BL33" s="111"/>
      <c r="BM33" s="111"/>
      <c r="BN33" s="111"/>
      <c r="BO33" s="111"/>
      <c r="BP33" s="111"/>
      <c r="BQ33" s="111"/>
      <c r="BR33" s="111"/>
      <c r="BS33" s="111"/>
      <c r="BT33" s="111"/>
      <c r="BU33" s="111"/>
      <c r="BV33" s="111"/>
      <c r="BW33" s="111"/>
      <c r="BX33" s="111"/>
      <c r="BY33" s="111"/>
      <c r="BZ33" s="111"/>
      <c r="CA33" s="111"/>
      <c r="CB33" s="111"/>
      <c r="CC33" s="111"/>
      <c r="CD33" s="111"/>
      <c r="CE33" s="111"/>
      <c r="CF33" s="111"/>
      <c r="CG33" s="111"/>
      <c r="CH33" s="111"/>
      <c r="CI33" s="111"/>
      <c r="CJ33" s="111"/>
      <c r="CK33" s="111"/>
      <c r="CL33" s="111"/>
      <c r="CM33" s="111"/>
      <c r="CN33" s="111"/>
      <c r="CO33" s="111"/>
      <c r="CP33" s="111"/>
      <c r="CQ33" s="111"/>
      <c r="CR33" s="111"/>
      <c r="CS33" s="111"/>
      <c r="CT33" s="111"/>
      <c r="CU33" s="111"/>
      <c r="CV33" s="111"/>
      <c r="CW33" s="111"/>
      <c r="CX33" s="111"/>
      <c r="CY33" s="111"/>
      <c r="CZ33" s="111"/>
      <c r="DA33" s="111"/>
      <c r="DB33" s="111"/>
      <c r="DC33" s="111"/>
      <c r="DD33" s="111"/>
      <c r="DE33" s="111"/>
      <c r="DF33" s="111"/>
      <c r="DG33" s="111"/>
      <c r="DH33" s="111"/>
      <c r="DI33" s="111"/>
      <c r="DJ33" s="111"/>
      <c r="DK33" s="111"/>
      <c r="DL33" s="111"/>
      <c r="DM33" s="111"/>
      <c r="DN33" s="111"/>
      <c r="DO33" s="111"/>
      <c r="DP33" s="111"/>
      <c r="DQ33" s="111"/>
      <c r="DR33" s="111"/>
      <c r="DS33" s="111"/>
      <c r="DT33" s="111"/>
      <c r="DU33" s="111"/>
      <c r="DV33" s="111"/>
      <c r="DW33" s="111"/>
      <c r="DX33" s="111"/>
      <c r="DY33" s="111"/>
      <c r="DZ33" s="111"/>
      <c r="EA33" s="111"/>
      <c r="EB33" s="111"/>
      <c r="EC33" s="111"/>
      <c r="ED33" s="111"/>
      <c r="EE33" s="111"/>
      <c r="EF33" s="111"/>
      <c r="EG33" s="111"/>
      <c r="EH33" s="111"/>
      <c r="EI33" s="111"/>
      <c r="EJ33" s="111"/>
      <c r="EK33" s="111"/>
      <c r="EL33" s="111"/>
      <c r="EM33" s="111"/>
      <c r="EN33" s="111"/>
      <c r="EO33" s="111"/>
      <c r="EP33" s="111"/>
      <c r="EQ33" s="111"/>
      <c r="ER33" s="111"/>
      <c r="ES33" s="111"/>
      <c r="ET33" s="111"/>
      <c r="EU33" s="111"/>
      <c r="EV33" s="111"/>
      <c r="EW33" s="111"/>
      <c r="EX33" s="111"/>
      <c r="EY33" s="111"/>
      <c r="EZ33" s="111"/>
      <c r="FA33" s="111"/>
      <c r="FB33" s="111"/>
      <c r="FC33" s="111"/>
      <c r="FD33" s="111"/>
      <c r="FE33" s="111"/>
      <c r="FF33" s="111"/>
      <c r="FG33" s="111"/>
      <c r="FH33" s="111"/>
      <c r="FI33" s="111"/>
      <c r="FJ33" s="111"/>
      <c r="FK33" s="111"/>
      <c r="FL33" s="111"/>
      <c r="FM33" s="111"/>
      <c r="FN33" s="111"/>
      <c r="FO33" s="111"/>
      <c r="FP33" s="111"/>
      <c r="FQ33" s="111"/>
      <c r="FR33" s="111"/>
      <c r="FS33" s="111"/>
      <c r="FT33" s="111"/>
      <c r="FU33" s="111"/>
      <c r="FV33" s="111"/>
      <c r="FW33" s="111"/>
      <c r="FX33" s="111"/>
      <c r="FY33" s="111"/>
      <c r="FZ33" s="111"/>
      <c r="GA33" s="111"/>
      <c r="GB33" s="111"/>
      <c r="GC33" s="111"/>
      <c r="GD33" s="111"/>
      <c r="GE33" s="111"/>
      <c r="GF33" s="111"/>
      <c r="GG33" s="111"/>
      <c r="GH33" s="111"/>
      <c r="GI33" s="111"/>
      <c r="GJ33" s="111"/>
      <c r="GK33" s="111"/>
      <c r="GL33" s="111"/>
      <c r="GM33" s="111"/>
      <c r="GN33" s="111"/>
      <c r="GO33" s="111"/>
      <c r="GP33" s="111"/>
      <c r="GQ33" s="111"/>
      <c r="GR33" s="111"/>
      <c r="GS33" s="111"/>
      <c r="GT33" s="111"/>
      <c r="GU33" s="111"/>
      <c r="GV33" s="111"/>
      <c r="GW33" s="111"/>
      <c r="GX33" s="111"/>
      <c r="GY33" s="111"/>
      <c r="GZ33" s="111"/>
      <c r="HA33" s="111"/>
      <c r="HB33" s="111"/>
      <c r="HC33" s="111"/>
      <c r="HD33" s="111"/>
      <c r="HE33" s="111"/>
      <c r="HF33" s="111"/>
      <c r="HG33" s="111"/>
      <c r="HH33" s="111"/>
      <c r="HI33" s="111"/>
      <c r="HJ33" s="111"/>
      <c r="HK33" s="111"/>
      <c r="HL33" s="111"/>
      <c r="HM33" s="111"/>
      <c r="HN33" s="111"/>
      <c r="HO33" s="111"/>
      <c r="HP33" s="111"/>
      <c r="HQ33" s="111"/>
      <c r="HR33" s="111"/>
      <c r="HS33" s="111"/>
      <c r="HT33" s="111"/>
      <c r="HU33" s="111"/>
      <c r="HV33" s="111"/>
      <c r="HW33" s="111"/>
      <c r="HX33" s="111"/>
      <c r="HY33" s="111"/>
      <c r="HZ33" s="111"/>
      <c r="IA33" s="111"/>
      <c r="IB33" s="111"/>
      <c r="IC33" s="111"/>
      <c r="ID33" s="111"/>
      <c r="IE33" s="111"/>
      <c r="IF33" s="111"/>
      <c r="IG33" s="111"/>
      <c r="IH33" s="111"/>
      <c r="II33" s="111"/>
      <c r="IJ33" s="111"/>
      <c r="IK33" s="111"/>
      <c r="IL33" s="111"/>
      <c r="IM33" s="111"/>
      <c r="IN33" s="111"/>
      <c r="IO33" s="111"/>
      <c r="IP33" s="111"/>
      <c r="IQ33" s="111"/>
      <c r="IR33" s="111"/>
      <c r="IS33" s="111"/>
      <c r="IT33" s="111"/>
      <c r="IU33" s="111"/>
      <c r="IV33" s="111"/>
    </row>
    <row r="34" spans="1:256" s="24" customFormat="1" ht="68.25" customHeight="1">
      <c r="A34" s="13"/>
      <c r="B34" s="12"/>
      <c r="C34" s="13"/>
      <c r="D34" s="13"/>
      <c r="E34" s="13"/>
      <c r="F34" s="13"/>
      <c r="I34" s="25"/>
    </row>
    <row r="35" spans="1:256" s="24" customFormat="1" ht="19.5" customHeight="1">
      <c r="A35" s="137" t="s">
        <v>0</v>
      </c>
      <c r="B35" s="137" t="s">
        <v>114</v>
      </c>
      <c r="C35" s="137" t="s">
        <v>113</v>
      </c>
      <c r="D35" s="137"/>
      <c r="E35" s="137"/>
      <c r="F35" s="137"/>
      <c r="G35" s="137"/>
      <c r="H35" s="137"/>
      <c r="I35" s="25"/>
    </row>
    <row r="36" spans="1:256" s="24" customFormat="1" ht="73.5" customHeight="1">
      <c r="A36" s="137"/>
      <c r="B36" s="137"/>
      <c r="C36" s="94" t="s">
        <v>89</v>
      </c>
      <c r="D36" s="94"/>
      <c r="E36" s="94" t="s">
        <v>70</v>
      </c>
      <c r="F36" s="94"/>
      <c r="G36" s="94" t="s">
        <v>90</v>
      </c>
      <c r="H36" s="94"/>
      <c r="I36" s="25"/>
    </row>
    <row r="37" spans="1:256" s="24" customFormat="1" ht="57" customHeight="1">
      <c r="A37" s="137"/>
      <c r="B37" s="30">
        <f>C37</f>
        <v>4660719.5999999996</v>
      </c>
      <c r="C37" s="123">
        <v>4660719.5999999996</v>
      </c>
      <c r="D37" s="123"/>
      <c r="E37" s="123"/>
      <c r="F37" s="123"/>
      <c r="G37" s="123"/>
      <c r="H37" s="123"/>
      <c r="I37" s="25"/>
    </row>
    <row r="38" spans="1:256" s="24" customFormat="1" ht="30.75" customHeight="1">
      <c r="A38" s="61"/>
      <c r="B38" s="62"/>
      <c r="C38" s="62"/>
      <c r="D38" s="63"/>
      <c r="E38" s="32"/>
      <c r="F38" s="32"/>
      <c r="I38" s="25"/>
    </row>
    <row r="39" spans="1:256" s="24" customFormat="1" ht="57.75" customHeight="1">
      <c r="A39" s="136" t="s">
        <v>92</v>
      </c>
      <c r="B39" s="31" t="s">
        <v>114</v>
      </c>
      <c r="C39" s="120" t="s">
        <v>91</v>
      </c>
      <c r="D39" s="121"/>
      <c r="E39" s="138"/>
      <c r="F39" s="139"/>
      <c r="I39" s="25"/>
    </row>
    <row r="40" spans="1:256" s="24" customFormat="1" ht="53.25" customHeight="1">
      <c r="A40" s="136"/>
      <c r="B40" s="31">
        <v>4498896.9000000004</v>
      </c>
      <c r="C40" s="120">
        <v>2317969</v>
      </c>
      <c r="D40" s="121"/>
      <c r="E40" s="64"/>
      <c r="F40" s="32"/>
      <c r="I40" s="25"/>
    </row>
    <row r="41" spans="1:256" s="24" customFormat="1" ht="25.5" customHeight="1">
      <c r="A41" s="13"/>
      <c r="B41" s="12"/>
      <c r="C41" s="13"/>
      <c r="D41" s="13"/>
      <c r="E41" s="9" t="s">
        <v>39</v>
      </c>
      <c r="F41" s="13"/>
      <c r="I41" s="25"/>
    </row>
    <row r="42" spans="1:256" s="9" customFormat="1" ht="30" customHeight="1">
      <c r="A42" s="110" t="s">
        <v>71</v>
      </c>
      <c r="B42" s="110"/>
      <c r="C42" s="110"/>
      <c r="D42" s="110"/>
      <c r="I42" s="52"/>
    </row>
    <row r="43" spans="1:256">
      <c r="D43" s="44"/>
      <c r="E43" s="44"/>
    </row>
    <row r="44" spans="1:256" ht="63.75" customHeight="1">
      <c r="A44" s="122" t="s">
        <v>116</v>
      </c>
      <c r="B44" s="122"/>
      <c r="C44" s="122"/>
      <c r="D44" s="96" t="s">
        <v>3</v>
      </c>
      <c r="E44" s="96"/>
    </row>
    <row r="45" spans="1:256" ht="18">
      <c r="A45" s="117" t="s">
        <v>1</v>
      </c>
      <c r="B45" s="118"/>
      <c r="C45" s="119"/>
      <c r="D45" s="124">
        <f>D47+1172579.23+2497142.98</f>
        <v>12829338.710000001</v>
      </c>
      <c r="E45" s="96"/>
    </row>
    <row r="46" spans="1:256" ht="18">
      <c r="A46" s="69" t="s">
        <v>104</v>
      </c>
      <c r="B46" s="69"/>
      <c r="C46" s="70"/>
      <c r="D46" s="96"/>
      <c r="E46" s="96"/>
    </row>
    <row r="47" spans="1:256" ht="18">
      <c r="A47" s="38" t="s">
        <v>2</v>
      </c>
      <c r="B47" s="45"/>
      <c r="C47" s="65"/>
      <c r="D47" s="127">
        <f>D50+D52</f>
        <v>9159616.5</v>
      </c>
      <c r="E47" s="127"/>
    </row>
    <row r="48" spans="1:256" ht="30" customHeight="1">
      <c r="A48" s="38" t="s">
        <v>83</v>
      </c>
      <c r="B48" s="45"/>
      <c r="C48" s="65"/>
      <c r="D48" s="126">
        <f>D51+D53</f>
        <v>781962.81</v>
      </c>
      <c r="E48" s="126"/>
    </row>
    <row r="49" spans="1:5" ht="18">
      <c r="A49" s="113" t="s">
        <v>104</v>
      </c>
      <c r="B49" s="113"/>
      <c r="C49" s="113"/>
      <c r="D49" s="126"/>
      <c r="E49" s="126"/>
    </row>
    <row r="50" spans="1:5" ht="30" customHeight="1">
      <c r="A50" s="66" t="s">
        <v>87</v>
      </c>
      <c r="B50" s="45"/>
      <c r="C50" s="65"/>
      <c r="D50" s="127">
        <v>4660719.5999999996</v>
      </c>
      <c r="E50" s="127"/>
    </row>
    <row r="51" spans="1:5" ht="30" customHeight="1">
      <c r="A51" s="38" t="s">
        <v>83</v>
      </c>
      <c r="B51" s="45"/>
      <c r="C51" s="65"/>
      <c r="D51" s="126">
        <v>639776.43000000005</v>
      </c>
      <c r="E51" s="126"/>
    </row>
    <row r="52" spans="1:5" ht="30" customHeight="1">
      <c r="A52" s="66" t="s">
        <v>84</v>
      </c>
      <c r="B52" s="45"/>
      <c r="C52" s="65"/>
      <c r="D52" s="127">
        <f>D55+D57</f>
        <v>4498896.9000000004</v>
      </c>
      <c r="E52" s="126"/>
    </row>
    <row r="53" spans="1:5" ht="30" customHeight="1">
      <c r="A53" s="38" t="s">
        <v>83</v>
      </c>
      <c r="B53" s="45"/>
      <c r="C53" s="65"/>
      <c r="D53" s="126">
        <f>D56+D58</f>
        <v>142186.38</v>
      </c>
      <c r="E53" s="126"/>
    </row>
    <row r="54" spans="1:5" ht="24" customHeight="1">
      <c r="A54" s="68" t="s">
        <v>86</v>
      </c>
      <c r="B54" s="45"/>
      <c r="C54" s="65"/>
      <c r="D54" s="96"/>
      <c r="E54" s="96"/>
    </row>
    <row r="55" spans="1:5" ht="30" customHeight="1">
      <c r="A55" s="66" t="s">
        <v>88</v>
      </c>
      <c r="B55" s="45"/>
      <c r="C55" s="65"/>
      <c r="D55" s="124">
        <v>2317969</v>
      </c>
      <c r="E55" s="124"/>
    </row>
    <row r="56" spans="1:5" ht="30" customHeight="1">
      <c r="A56" s="38" t="s">
        <v>83</v>
      </c>
      <c r="B56" s="45"/>
      <c r="C56" s="65"/>
      <c r="D56" s="96">
        <v>8488.3799999999992</v>
      </c>
      <c r="E56" s="96"/>
    </row>
    <row r="57" spans="1:5" ht="30" customHeight="1">
      <c r="A57" s="66" t="s">
        <v>85</v>
      </c>
      <c r="B57" s="45"/>
      <c r="C57" s="65"/>
      <c r="D57" s="124">
        <v>2180927.9</v>
      </c>
      <c r="E57" s="124"/>
    </row>
    <row r="58" spans="1:5" ht="30" customHeight="1">
      <c r="A58" s="38" t="s">
        <v>83</v>
      </c>
      <c r="B58" s="45"/>
      <c r="C58" s="65"/>
      <c r="D58" s="96">
        <v>133698</v>
      </c>
      <c r="E58" s="96"/>
    </row>
    <row r="59" spans="1:5" ht="35.25" customHeight="1">
      <c r="A59" s="117" t="s">
        <v>72</v>
      </c>
      <c r="B59" s="118"/>
      <c r="C59" s="119"/>
      <c r="D59" s="96">
        <v>1143423.43</v>
      </c>
      <c r="E59" s="96"/>
    </row>
    <row r="60" spans="1:5" ht="18">
      <c r="A60" s="114" t="s">
        <v>104</v>
      </c>
      <c r="B60" s="115"/>
      <c r="C60" s="116"/>
      <c r="D60" s="96"/>
      <c r="E60" s="96"/>
    </row>
    <row r="61" spans="1:5" ht="18">
      <c r="A61" s="66" t="s">
        <v>4</v>
      </c>
      <c r="B61" s="45"/>
      <c r="C61" s="65"/>
      <c r="D61" s="96">
        <v>1143423.43</v>
      </c>
      <c r="E61" s="96"/>
    </row>
    <row r="62" spans="1:5" ht="18">
      <c r="A62" s="66" t="s">
        <v>8</v>
      </c>
      <c r="B62" s="45"/>
      <c r="C62" s="65"/>
      <c r="D62" s="96"/>
      <c r="E62" s="96"/>
    </row>
    <row r="63" spans="1:5" ht="18">
      <c r="A63" s="67" t="s">
        <v>7</v>
      </c>
      <c r="B63" s="45"/>
      <c r="C63" s="65"/>
      <c r="D63" s="96">
        <v>1143423.43</v>
      </c>
      <c r="E63" s="96"/>
    </row>
    <row r="64" spans="1:5" ht="36">
      <c r="A64" s="67" t="s">
        <v>5</v>
      </c>
      <c r="B64" s="45"/>
      <c r="C64" s="65"/>
      <c r="D64" s="96"/>
      <c r="E64" s="96"/>
    </row>
    <row r="65" spans="1:9" ht="18">
      <c r="A65" s="67" t="s">
        <v>6</v>
      </c>
      <c r="B65" s="45"/>
      <c r="C65" s="65"/>
      <c r="D65" s="96"/>
      <c r="E65" s="96"/>
    </row>
    <row r="66" spans="1:9" ht="39.75" customHeight="1">
      <c r="A66" s="114" t="s">
        <v>73</v>
      </c>
      <c r="B66" s="115"/>
      <c r="C66" s="116"/>
      <c r="D66" s="96">
        <v>63825.14</v>
      </c>
      <c r="E66" s="96"/>
    </row>
    <row r="67" spans="1:9" ht="36.75" customHeight="1">
      <c r="A67" s="114" t="s">
        <v>74</v>
      </c>
      <c r="B67" s="115"/>
      <c r="C67" s="116"/>
      <c r="D67" s="96">
        <v>90113.600000000006</v>
      </c>
      <c r="E67" s="96"/>
    </row>
    <row r="68" spans="1:9" ht="24.75" customHeight="1">
      <c r="A68" s="117" t="s">
        <v>75</v>
      </c>
      <c r="B68" s="118"/>
      <c r="C68" s="119"/>
      <c r="D68" s="96">
        <v>484638.89</v>
      </c>
      <c r="E68" s="96"/>
    </row>
    <row r="69" spans="1:9" ht="18">
      <c r="A69" s="114" t="s">
        <v>104</v>
      </c>
      <c r="B69" s="115"/>
      <c r="C69" s="116"/>
      <c r="D69" s="96"/>
      <c r="E69" s="96"/>
    </row>
    <row r="70" spans="1:9" ht="26.25" customHeight="1">
      <c r="A70" s="117" t="s">
        <v>10</v>
      </c>
      <c r="B70" s="118"/>
      <c r="C70" s="119"/>
      <c r="D70" s="96"/>
      <c r="E70" s="96"/>
    </row>
    <row r="71" spans="1:9" ht="28.5" customHeight="1">
      <c r="A71" s="117" t="s">
        <v>11</v>
      </c>
      <c r="B71" s="118"/>
      <c r="C71" s="119"/>
      <c r="D71" s="96">
        <v>484638.89</v>
      </c>
      <c r="E71" s="96"/>
    </row>
    <row r="72" spans="1:9" ht="32.25" customHeight="1">
      <c r="A72" s="133" t="s">
        <v>9</v>
      </c>
      <c r="B72" s="134"/>
      <c r="C72" s="135"/>
      <c r="D72" s="96"/>
      <c r="E72" s="96"/>
    </row>
    <row r="73" spans="1:9" ht="32.25" customHeight="1">
      <c r="A73" s="130"/>
      <c r="B73" s="131"/>
      <c r="C73" s="132"/>
      <c r="D73" s="96"/>
      <c r="E73" s="96"/>
    </row>
    <row r="74" spans="1:9" ht="31.5" customHeight="1">
      <c r="A74" s="110" t="s">
        <v>137</v>
      </c>
      <c r="B74" s="110"/>
      <c r="C74" s="110"/>
      <c r="D74" s="110"/>
      <c r="H74" s="16" t="s">
        <v>40</v>
      </c>
    </row>
    <row r="75" spans="1:9" ht="32.4" customHeight="1">
      <c r="A75" s="108" t="s">
        <v>116</v>
      </c>
      <c r="B75" s="105" t="s">
        <v>14</v>
      </c>
      <c r="C75" s="108" t="s">
        <v>82</v>
      </c>
      <c r="D75" s="108" t="s">
        <v>18</v>
      </c>
      <c r="E75" s="108"/>
      <c r="F75" s="108"/>
      <c r="G75" s="108"/>
      <c r="H75" s="108"/>
      <c r="I75" s="108"/>
    </row>
    <row r="76" spans="1:9" ht="24" customHeight="1">
      <c r="A76" s="108"/>
      <c r="B76" s="106"/>
      <c r="C76" s="108"/>
      <c r="D76" s="109" t="s">
        <v>114</v>
      </c>
      <c r="E76" s="108" t="s">
        <v>113</v>
      </c>
      <c r="F76" s="108"/>
      <c r="G76" s="108"/>
      <c r="H76" s="108"/>
      <c r="I76" s="80"/>
    </row>
    <row r="77" spans="1:9" ht="73.95" customHeight="1">
      <c r="A77" s="108"/>
      <c r="B77" s="106"/>
      <c r="C77" s="108"/>
      <c r="D77" s="109"/>
      <c r="E77" s="108" t="s">
        <v>19</v>
      </c>
      <c r="F77" s="108" t="s">
        <v>24</v>
      </c>
      <c r="G77" s="108" t="s">
        <v>20</v>
      </c>
      <c r="H77" s="108" t="s">
        <v>21</v>
      </c>
      <c r="I77" s="108"/>
    </row>
    <row r="78" spans="1:9" s="34" customFormat="1" ht="47.4" customHeight="1">
      <c r="A78" s="108"/>
      <c r="B78" s="107"/>
      <c r="C78" s="108"/>
      <c r="D78" s="109"/>
      <c r="E78" s="108"/>
      <c r="F78" s="108"/>
      <c r="G78" s="108"/>
      <c r="H78" s="81" t="s">
        <v>22</v>
      </c>
      <c r="I78" s="80" t="s">
        <v>23</v>
      </c>
    </row>
    <row r="79" spans="1:9" s="34" customFormat="1" ht="36" customHeight="1">
      <c r="A79" s="7">
        <v>1</v>
      </c>
      <c r="B79" s="46">
        <v>2</v>
      </c>
      <c r="C79" s="7">
        <v>3</v>
      </c>
      <c r="D79" s="43">
        <v>4</v>
      </c>
      <c r="E79" s="7">
        <v>5</v>
      </c>
      <c r="F79" s="7">
        <v>6</v>
      </c>
      <c r="G79" s="7">
        <v>7</v>
      </c>
      <c r="H79" s="7">
        <v>8</v>
      </c>
      <c r="I79" s="7">
        <v>9</v>
      </c>
    </row>
    <row r="80" spans="1:9" ht="18">
      <c r="A80" s="39" t="s">
        <v>12</v>
      </c>
      <c r="B80" s="14">
        <v>100</v>
      </c>
      <c r="C80" s="14" t="s">
        <v>108</v>
      </c>
      <c r="D80" s="36">
        <f>E80+F80+G80+H80</f>
        <v>6613101.6799999997</v>
      </c>
      <c r="E80" s="33">
        <v>2558085</v>
      </c>
      <c r="F80" s="36">
        <v>0</v>
      </c>
      <c r="G80" s="49">
        <v>0</v>
      </c>
      <c r="H80" s="18">
        <v>4055016.68</v>
      </c>
      <c r="I80" s="14">
        <v>0</v>
      </c>
    </row>
    <row r="81" spans="1:9" ht="18">
      <c r="A81" s="39" t="s">
        <v>110</v>
      </c>
      <c r="B81" s="14"/>
      <c r="C81" s="14"/>
      <c r="D81" s="36">
        <f>E81+F81+G81+H81</f>
        <v>0</v>
      </c>
      <c r="E81" s="33"/>
      <c r="F81" s="36"/>
      <c r="G81" s="49"/>
      <c r="H81" s="49"/>
      <c r="I81" s="14"/>
    </row>
    <row r="82" spans="1:9" ht="18">
      <c r="A82" s="47" t="s">
        <v>13</v>
      </c>
      <c r="B82" s="14">
        <v>110</v>
      </c>
      <c r="C82" s="14"/>
      <c r="D82" s="36">
        <f>H82</f>
        <v>0</v>
      </c>
      <c r="E82" s="33" t="s">
        <v>108</v>
      </c>
      <c r="F82" s="33" t="s">
        <v>108</v>
      </c>
      <c r="G82" s="33" t="s">
        <v>108</v>
      </c>
      <c r="H82" s="33">
        <v>0</v>
      </c>
      <c r="I82" s="33" t="s">
        <v>108</v>
      </c>
    </row>
    <row r="83" spans="1:9" ht="18">
      <c r="A83" s="47" t="s">
        <v>15</v>
      </c>
      <c r="B83" s="14">
        <v>120</v>
      </c>
      <c r="C83" s="14"/>
      <c r="D83" s="36">
        <f>E83+H83</f>
        <v>6613101.6799999997</v>
      </c>
      <c r="E83" s="33">
        <v>2558085</v>
      </c>
      <c r="F83" s="36" t="s">
        <v>108</v>
      </c>
      <c r="G83" s="14" t="s">
        <v>108</v>
      </c>
      <c r="H83" s="18">
        <v>4055016.68</v>
      </c>
      <c r="I83" s="33">
        <v>0</v>
      </c>
    </row>
    <row r="84" spans="1:9" ht="31.8">
      <c r="A84" s="71" t="s">
        <v>81</v>
      </c>
      <c r="B84" s="14">
        <v>121</v>
      </c>
      <c r="C84" s="14"/>
      <c r="D84" s="36">
        <f>H84</f>
        <v>0</v>
      </c>
      <c r="E84" s="33"/>
      <c r="F84" s="36"/>
      <c r="G84" s="14"/>
      <c r="H84" s="18">
        <v>0</v>
      </c>
      <c r="I84" s="33"/>
    </row>
    <row r="85" spans="1:9" ht="36">
      <c r="A85" s="47" t="s">
        <v>16</v>
      </c>
      <c r="B85" s="14">
        <v>130</v>
      </c>
      <c r="C85" s="14"/>
      <c r="D85" s="36">
        <f>H85</f>
        <v>0</v>
      </c>
      <c r="E85" s="33" t="s">
        <v>108</v>
      </c>
      <c r="F85" s="36" t="s">
        <v>108</v>
      </c>
      <c r="G85" s="49" t="s">
        <v>108</v>
      </c>
      <c r="H85" s="72">
        <v>0</v>
      </c>
      <c r="I85" s="14" t="s">
        <v>108</v>
      </c>
    </row>
    <row r="86" spans="1:9" ht="54">
      <c r="A86" s="47" t="s">
        <v>76</v>
      </c>
      <c r="B86" s="14">
        <v>140</v>
      </c>
      <c r="C86" s="14"/>
      <c r="D86" s="36">
        <f>+H86</f>
        <v>0</v>
      </c>
      <c r="E86" s="33" t="s">
        <v>108</v>
      </c>
      <c r="F86" s="36" t="s">
        <v>108</v>
      </c>
      <c r="G86" s="49" t="s">
        <v>108</v>
      </c>
      <c r="H86" s="72">
        <v>0</v>
      </c>
      <c r="I86" s="14" t="s">
        <v>108</v>
      </c>
    </row>
    <row r="87" spans="1:9" ht="18">
      <c r="A87" s="47" t="s">
        <v>77</v>
      </c>
      <c r="B87" s="14">
        <v>150</v>
      </c>
      <c r="C87" s="14"/>
      <c r="D87" s="36">
        <f>F87+G87</f>
        <v>0</v>
      </c>
      <c r="E87" s="33" t="s">
        <v>108</v>
      </c>
      <c r="F87" s="36"/>
      <c r="G87" s="49"/>
      <c r="H87" s="49" t="s">
        <v>108</v>
      </c>
      <c r="I87" s="14" t="s">
        <v>108</v>
      </c>
    </row>
    <row r="88" spans="1:9" ht="18">
      <c r="A88" s="47" t="s">
        <v>17</v>
      </c>
      <c r="B88" s="14">
        <v>160</v>
      </c>
      <c r="C88" s="14"/>
      <c r="D88" s="36">
        <f>H88</f>
        <v>0</v>
      </c>
      <c r="E88" s="33" t="s">
        <v>108</v>
      </c>
      <c r="F88" s="36" t="s">
        <v>108</v>
      </c>
      <c r="G88" s="49" t="s">
        <v>108</v>
      </c>
      <c r="H88" s="72">
        <v>0</v>
      </c>
      <c r="I88" s="14" t="s">
        <v>108</v>
      </c>
    </row>
    <row r="89" spans="1:9" ht="18">
      <c r="A89" s="47" t="s">
        <v>78</v>
      </c>
      <c r="B89" s="14">
        <v>180</v>
      </c>
      <c r="C89" s="14"/>
      <c r="D89" s="36">
        <f>H89</f>
        <v>0</v>
      </c>
      <c r="E89" s="33" t="s">
        <v>108</v>
      </c>
      <c r="F89" s="36" t="s">
        <v>108</v>
      </c>
      <c r="G89" s="49" t="s">
        <v>108</v>
      </c>
      <c r="H89" s="72">
        <v>0</v>
      </c>
      <c r="I89" s="14" t="s">
        <v>108</v>
      </c>
    </row>
    <row r="90" spans="1:9" ht="18">
      <c r="A90" s="39" t="s">
        <v>25</v>
      </c>
      <c r="B90" s="51"/>
      <c r="C90" s="37"/>
      <c r="D90" s="36">
        <f>E90+F90+G90+H90</f>
        <v>7507867.0004000003</v>
      </c>
      <c r="E90" s="33">
        <v>2570085</v>
      </c>
      <c r="F90" s="33"/>
      <c r="G90" s="33"/>
      <c r="H90" s="33">
        <v>4937782.0004000003</v>
      </c>
      <c r="I90" s="33"/>
    </row>
    <row r="91" spans="1:9" ht="18">
      <c r="A91" s="7" t="s">
        <v>28</v>
      </c>
      <c r="B91" s="7"/>
      <c r="C91" s="7"/>
      <c r="D91" s="36">
        <f>E91+F91+G91+H91</f>
        <v>0</v>
      </c>
      <c r="E91" s="33"/>
      <c r="F91" s="36"/>
      <c r="G91" s="49"/>
      <c r="H91" s="49"/>
      <c r="I91" s="14"/>
    </row>
    <row r="92" spans="1:9" ht="18">
      <c r="A92" s="42" t="s">
        <v>27</v>
      </c>
      <c r="B92" s="7">
        <v>210</v>
      </c>
      <c r="C92" s="7"/>
      <c r="D92" s="36">
        <f t="shared" ref="D92:D121" si="0">E92+F92+G92+H92</f>
        <v>5559083.3004000001</v>
      </c>
      <c r="E92" s="33">
        <v>1940641.1600000001</v>
      </c>
      <c r="F92" s="36"/>
      <c r="G92" s="18">
        <v>0</v>
      </c>
      <c r="H92" s="18">
        <v>3618442.1404000004</v>
      </c>
      <c r="I92" s="18">
        <v>0</v>
      </c>
    </row>
    <row r="93" spans="1:9" ht="18">
      <c r="A93" s="50" t="s">
        <v>125</v>
      </c>
      <c r="B93" s="7">
        <v>211</v>
      </c>
      <c r="C93" s="7">
        <v>111</v>
      </c>
      <c r="D93" s="36">
        <f t="shared" si="0"/>
        <v>4250448</v>
      </c>
      <c r="E93" s="33">
        <v>1490507.8</v>
      </c>
      <c r="F93" s="36"/>
      <c r="G93" s="18">
        <v>0</v>
      </c>
      <c r="H93" s="18">
        <v>2759940.2</v>
      </c>
      <c r="I93" s="18">
        <v>0</v>
      </c>
    </row>
    <row r="94" spans="1:9" ht="18">
      <c r="A94" s="50" t="s">
        <v>126</v>
      </c>
      <c r="B94" s="7"/>
      <c r="C94" s="7">
        <v>112</v>
      </c>
      <c r="D94" s="36">
        <f t="shared" si="0"/>
        <v>25000</v>
      </c>
      <c r="E94" s="33">
        <v>0</v>
      </c>
      <c r="F94" s="36"/>
      <c r="G94" s="18"/>
      <c r="H94" s="18">
        <v>25000</v>
      </c>
      <c r="I94" s="18"/>
    </row>
    <row r="95" spans="1:9" ht="36">
      <c r="A95" s="50" t="s">
        <v>127</v>
      </c>
      <c r="B95" s="7"/>
      <c r="C95" s="7">
        <v>119</v>
      </c>
      <c r="D95" s="36">
        <f t="shared" si="0"/>
        <v>1283635.3004000001</v>
      </c>
      <c r="E95" s="33">
        <v>450133.36</v>
      </c>
      <c r="F95" s="36"/>
      <c r="G95" s="18">
        <v>0</v>
      </c>
      <c r="H95" s="18">
        <v>833501.94040000008</v>
      </c>
      <c r="I95" s="18">
        <v>0</v>
      </c>
    </row>
    <row r="96" spans="1:9" ht="18">
      <c r="A96" s="40" t="s">
        <v>26</v>
      </c>
      <c r="B96" s="7">
        <v>220</v>
      </c>
      <c r="C96" s="7">
        <v>119</v>
      </c>
      <c r="D96" s="36">
        <f t="shared" si="0"/>
        <v>0</v>
      </c>
      <c r="E96" s="33"/>
      <c r="F96" s="36"/>
      <c r="G96" s="49"/>
      <c r="H96" s="18">
        <v>0</v>
      </c>
      <c r="I96" s="49"/>
    </row>
    <row r="97" spans="1:9" ht="18">
      <c r="A97" s="40" t="s">
        <v>29</v>
      </c>
      <c r="B97" s="7">
        <v>230</v>
      </c>
      <c r="C97" s="7"/>
      <c r="D97" s="36">
        <f t="shared" si="0"/>
        <v>89190</v>
      </c>
      <c r="E97" s="33">
        <v>0</v>
      </c>
      <c r="F97" s="36">
        <v>0</v>
      </c>
      <c r="G97" s="18">
        <v>0</v>
      </c>
      <c r="H97" s="18">
        <v>89190</v>
      </c>
      <c r="I97" s="18">
        <v>0</v>
      </c>
    </row>
    <row r="98" spans="1:9" ht="18">
      <c r="A98" s="7" t="s">
        <v>104</v>
      </c>
      <c r="B98" s="7"/>
      <c r="C98" s="7"/>
      <c r="D98" s="36">
        <f t="shared" si="0"/>
        <v>0</v>
      </c>
      <c r="E98" s="33"/>
      <c r="F98" s="36"/>
      <c r="G98" s="49"/>
      <c r="H98" s="49"/>
      <c r="I98" s="49"/>
    </row>
    <row r="99" spans="1:9" ht="18">
      <c r="A99" s="7" t="s">
        <v>117</v>
      </c>
      <c r="B99" s="7"/>
      <c r="C99" s="7"/>
      <c r="D99" s="36">
        <f t="shared" si="0"/>
        <v>37457</v>
      </c>
      <c r="E99" s="33"/>
      <c r="F99" s="36"/>
      <c r="G99" s="49"/>
      <c r="H99" s="83">
        <v>37457</v>
      </c>
      <c r="I99" s="49"/>
    </row>
    <row r="100" spans="1:9" ht="18">
      <c r="A100" s="7" t="s">
        <v>101</v>
      </c>
      <c r="B100" s="7"/>
      <c r="C100" s="7"/>
      <c r="D100" s="36">
        <f t="shared" si="0"/>
        <v>16259</v>
      </c>
      <c r="E100" s="33"/>
      <c r="F100" s="36"/>
      <c r="G100" s="49"/>
      <c r="H100" s="83">
        <v>16259</v>
      </c>
      <c r="I100" s="49"/>
    </row>
    <row r="101" spans="1:9" ht="18">
      <c r="A101" s="7" t="s">
        <v>79</v>
      </c>
      <c r="B101" s="7"/>
      <c r="C101" s="7"/>
      <c r="D101" s="36">
        <f t="shared" si="0"/>
        <v>35474</v>
      </c>
      <c r="E101" s="33"/>
      <c r="F101" s="36"/>
      <c r="G101" s="49"/>
      <c r="H101" s="83">
        <v>35474</v>
      </c>
      <c r="I101" s="49"/>
    </row>
    <row r="102" spans="1:9" ht="18">
      <c r="A102" s="40" t="s">
        <v>30</v>
      </c>
      <c r="B102" s="7">
        <v>240</v>
      </c>
      <c r="C102" s="7"/>
      <c r="D102" s="36">
        <f t="shared" si="0"/>
        <v>0</v>
      </c>
      <c r="E102" s="33"/>
      <c r="F102" s="36"/>
      <c r="G102" s="49"/>
      <c r="H102" s="49"/>
      <c r="I102" s="49"/>
    </row>
    <row r="103" spans="1:9" ht="18">
      <c r="A103" s="40"/>
      <c r="B103" s="7"/>
      <c r="C103" s="7"/>
      <c r="D103" s="36">
        <f t="shared" si="0"/>
        <v>0</v>
      </c>
      <c r="E103" s="33"/>
      <c r="F103" s="36"/>
      <c r="G103" s="49"/>
      <c r="H103" s="49"/>
      <c r="I103" s="49"/>
    </row>
    <row r="104" spans="1:9" ht="36">
      <c r="A104" s="40" t="s">
        <v>31</v>
      </c>
      <c r="B104" s="7">
        <v>250</v>
      </c>
      <c r="C104" s="7"/>
      <c r="D104" s="36">
        <f t="shared" si="0"/>
        <v>6000</v>
      </c>
      <c r="E104" s="33">
        <v>0</v>
      </c>
      <c r="F104" s="18">
        <v>0</v>
      </c>
      <c r="G104" s="18">
        <v>0</v>
      </c>
      <c r="H104" s="18">
        <v>6000</v>
      </c>
      <c r="I104" s="18">
        <v>0</v>
      </c>
    </row>
    <row r="105" spans="1:9" ht="18">
      <c r="A105" s="40"/>
      <c r="B105" s="7"/>
      <c r="C105" s="7"/>
      <c r="D105" s="36"/>
      <c r="E105" s="33"/>
      <c r="F105" s="36"/>
      <c r="G105" s="49"/>
      <c r="H105" s="18"/>
      <c r="I105" s="18"/>
    </row>
    <row r="106" spans="1:9" ht="18">
      <c r="A106" s="40"/>
      <c r="B106" s="7"/>
      <c r="C106" s="7"/>
      <c r="D106" s="36"/>
      <c r="E106" s="33"/>
      <c r="F106" s="36"/>
      <c r="G106" s="49"/>
      <c r="H106" s="18"/>
      <c r="I106" s="18"/>
    </row>
    <row r="107" spans="1:9" ht="18">
      <c r="A107" s="40"/>
      <c r="B107" s="7"/>
      <c r="C107" s="7"/>
      <c r="D107" s="36"/>
      <c r="E107" s="33"/>
      <c r="F107" s="36"/>
      <c r="G107" s="49"/>
      <c r="H107" s="18"/>
      <c r="I107" s="18"/>
    </row>
    <row r="108" spans="1:9" ht="18">
      <c r="A108" s="40" t="s">
        <v>32</v>
      </c>
      <c r="B108" s="7">
        <v>260</v>
      </c>
      <c r="C108" s="7" t="s">
        <v>108</v>
      </c>
      <c r="D108" s="36">
        <f t="shared" si="0"/>
        <v>1853593.6999999997</v>
      </c>
      <c r="E108" s="33">
        <v>629443.83999999997</v>
      </c>
      <c r="F108" s="36">
        <v>0</v>
      </c>
      <c r="G108" s="18">
        <v>0</v>
      </c>
      <c r="H108" s="18">
        <v>1224149.8599999999</v>
      </c>
      <c r="I108" s="18">
        <v>0</v>
      </c>
    </row>
    <row r="109" spans="1:9" ht="18">
      <c r="A109" s="40"/>
      <c r="B109" s="7"/>
      <c r="C109" s="7"/>
      <c r="D109" s="36">
        <f t="shared" si="0"/>
        <v>0</v>
      </c>
      <c r="E109" s="33"/>
      <c r="F109" s="36"/>
      <c r="G109" s="49"/>
      <c r="H109" s="49"/>
      <c r="I109" s="14"/>
    </row>
    <row r="110" spans="1:9" ht="18">
      <c r="A110" s="73" t="s">
        <v>128</v>
      </c>
      <c r="B110" s="7"/>
      <c r="C110" s="7">
        <v>400</v>
      </c>
      <c r="D110" s="36" t="e">
        <f>#REF!</f>
        <v>#REF!</v>
      </c>
      <c r="E110" s="33">
        <v>0</v>
      </c>
      <c r="F110" s="36">
        <v>0</v>
      </c>
      <c r="G110" s="18">
        <v>0</v>
      </c>
      <c r="H110" s="18">
        <v>0</v>
      </c>
      <c r="I110" s="18">
        <v>0</v>
      </c>
    </row>
    <row r="111" spans="1:9" ht="18">
      <c r="A111" s="40"/>
      <c r="B111" s="7"/>
      <c r="C111" s="7"/>
      <c r="D111" s="36">
        <f t="shared" si="0"/>
        <v>0</v>
      </c>
      <c r="E111" s="33"/>
      <c r="F111" s="36"/>
      <c r="G111" s="49"/>
      <c r="H111" s="49"/>
      <c r="I111" s="14"/>
    </row>
    <row r="112" spans="1:9" ht="18">
      <c r="A112" s="40" t="s">
        <v>33</v>
      </c>
      <c r="B112" s="7">
        <v>300</v>
      </c>
      <c r="C112" s="7" t="s">
        <v>108</v>
      </c>
      <c r="D112" s="36">
        <f t="shared" si="0"/>
        <v>0</v>
      </c>
      <c r="E112" s="33"/>
      <c r="F112" s="36"/>
      <c r="G112" s="49"/>
      <c r="H112" s="49"/>
      <c r="I112" s="14"/>
    </row>
    <row r="113" spans="1:12" ht="18">
      <c r="A113" s="40" t="s">
        <v>104</v>
      </c>
      <c r="B113" s="7">
        <v>310</v>
      </c>
      <c r="C113" s="7"/>
      <c r="D113" s="36">
        <f t="shared" si="0"/>
        <v>0</v>
      </c>
      <c r="E113" s="33"/>
      <c r="F113" s="36"/>
      <c r="G113" s="49"/>
      <c r="H113" s="49"/>
      <c r="I113" s="14"/>
    </row>
    <row r="114" spans="1:12" ht="18">
      <c r="A114" s="40" t="s">
        <v>34</v>
      </c>
      <c r="B114" s="7"/>
      <c r="C114" s="7"/>
      <c r="D114" s="36">
        <f t="shared" si="0"/>
        <v>0</v>
      </c>
      <c r="E114" s="33"/>
      <c r="F114" s="36"/>
      <c r="G114" s="49"/>
      <c r="H114" s="49"/>
      <c r="I114" s="14"/>
    </row>
    <row r="115" spans="1:12" ht="18">
      <c r="A115" s="40" t="s">
        <v>35</v>
      </c>
      <c r="B115" s="7">
        <v>320</v>
      </c>
      <c r="C115" s="7"/>
      <c r="D115" s="36">
        <f t="shared" si="0"/>
        <v>0</v>
      </c>
      <c r="E115" s="33"/>
      <c r="F115" s="36"/>
      <c r="G115" s="49"/>
      <c r="H115" s="49"/>
      <c r="I115" s="14"/>
    </row>
    <row r="116" spans="1:12" ht="18">
      <c r="A116" s="40" t="s">
        <v>80</v>
      </c>
      <c r="B116" s="7">
        <v>400</v>
      </c>
      <c r="C116" s="7"/>
      <c r="D116" s="36">
        <f t="shared" si="0"/>
        <v>0</v>
      </c>
      <c r="E116" s="33"/>
      <c r="F116" s="36"/>
      <c r="G116" s="49"/>
      <c r="H116" s="49"/>
      <c r="I116" s="14"/>
    </row>
    <row r="117" spans="1:12" ht="18">
      <c r="A117" s="40" t="s">
        <v>104</v>
      </c>
      <c r="B117" s="7"/>
      <c r="C117" s="7"/>
      <c r="D117" s="36">
        <f t="shared" si="0"/>
        <v>0</v>
      </c>
      <c r="E117" s="33"/>
      <c r="F117" s="36"/>
      <c r="G117" s="49"/>
      <c r="H117" s="49"/>
      <c r="I117" s="14"/>
    </row>
    <row r="118" spans="1:12" ht="18">
      <c r="A118" s="40" t="s">
        <v>66</v>
      </c>
      <c r="B118" s="7">
        <v>410</v>
      </c>
      <c r="C118" s="7"/>
      <c r="D118" s="36">
        <f t="shared" si="0"/>
        <v>0</v>
      </c>
      <c r="E118" s="33"/>
      <c r="F118" s="36"/>
      <c r="G118" s="49"/>
      <c r="H118" s="49"/>
      <c r="I118" s="14"/>
    </row>
    <row r="119" spans="1:12" ht="18">
      <c r="A119" s="40" t="s">
        <v>36</v>
      </c>
      <c r="B119" s="7">
        <v>420</v>
      </c>
      <c r="C119" s="7"/>
      <c r="D119" s="36">
        <f t="shared" si="0"/>
        <v>0</v>
      </c>
      <c r="E119" s="33"/>
      <c r="F119" s="36"/>
      <c r="G119" s="49"/>
      <c r="H119" s="49"/>
      <c r="I119" s="14"/>
    </row>
    <row r="120" spans="1:12" ht="18">
      <c r="A120" s="40" t="s">
        <v>37</v>
      </c>
      <c r="B120" s="7">
        <v>500</v>
      </c>
      <c r="C120" s="7" t="s">
        <v>108</v>
      </c>
      <c r="D120" s="36">
        <f t="shared" si="0"/>
        <v>894765.32</v>
      </c>
      <c r="E120" s="33">
        <v>12000</v>
      </c>
      <c r="F120" s="36"/>
      <c r="G120" s="49"/>
      <c r="H120" s="18">
        <v>882765.32</v>
      </c>
      <c r="I120" s="18">
        <v>0</v>
      </c>
    </row>
    <row r="121" spans="1:12" ht="18">
      <c r="A121" s="40" t="s">
        <v>38</v>
      </c>
      <c r="B121" s="7">
        <v>600</v>
      </c>
      <c r="C121" s="7" t="s">
        <v>108</v>
      </c>
      <c r="D121" s="36">
        <f t="shared" si="0"/>
        <v>-4.0000025182962418E-4</v>
      </c>
      <c r="E121" s="33"/>
      <c r="F121" s="36"/>
      <c r="G121" s="49"/>
      <c r="H121" s="18">
        <v>-4.0000025182962418E-4</v>
      </c>
      <c r="I121" s="18">
        <v>0</v>
      </c>
    </row>
    <row r="122" spans="1:12" s="44" customFormat="1" ht="18">
      <c r="A122" s="54"/>
      <c r="B122" s="55"/>
      <c r="C122" s="48"/>
      <c r="D122" s="56"/>
      <c r="E122" s="57"/>
      <c r="F122" s="56"/>
      <c r="I122" s="55"/>
    </row>
    <row r="123" spans="1:12" ht="18">
      <c r="A123" s="54"/>
      <c r="B123" s="55"/>
      <c r="C123" s="48"/>
      <c r="D123" s="56"/>
      <c r="E123" s="57"/>
      <c r="F123" s="56"/>
      <c r="G123" s="44"/>
      <c r="I123" s="55"/>
      <c r="J123" s="44"/>
      <c r="K123" s="44"/>
      <c r="L123" s="44"/>
    </row>
    <row r="124" spans="1:12" ht="18">
      <c r="A124" s="110" t="s">
        <v>138</v>
      </c>
      <c r="B124" s="110"/>
      <c r="C124" s="110"/>
      <c r="D124" s="110"/>
      <c r="H124" s="16" t="s">
        <v>40</v>
      </c>
    </row>
    <row r="125" spans="1:12">
      <c r="A125" s="108" t="s">
        <v>116</v>
      </c>
      <c r="B125" s="105" t="s">
        <v>14</v>
      </c>
      <c r="C125" s="108" t="s">
        <v>82</v>
      </c>
      <c r="D125" s="108" t="s">
        <v>18</v>
      </c>
      <c r="E125" s="108"/>
      <c r="F125" s="108"/>
      <c r="G125" s="108"/>
      <c r="H125" s="108"/>
      <c r="I125" s="108"/>
    </row>
    <row r="126" spans="1:12" ht="22.2" customHeight="1">
      <c r="A126" s="108"/>
      <c r="B126" s="106"/>
      <c r="C126" s="108"/>
      <c r="D126" s="109" t="s">
        <v>114</v>
      </c>
      <c r="E126" s="108" t="s">
        <v>113</v>
      </c>
      <c r="F126" s="108"/>
      <c r="G126" s="108"/>
      <c r="H126" s="108"/>
      <c r="I126" s="80"/>
    </row>
    <row r="127" spans="1:12" ht="60.6" customHeight="1">
      <c r="A127" s="108"/>
      <c r="B127" s="106"/>
      <c r="C127" s="108"/>
      <c r="D127" s="109"/>
      <c r="E127" s="108" t="s">
        <v>19</v>
      </c>
      <c r="F127" s="108" t="s">
        <v>24</v>
      </c>
      <c r="G127" s="108" t="s">
        <v>20</v>
      </c>
      <c r="H127" s="108" t="s">
        <v>21</v>
      </c>
      <c r="I127" s="108"/>
    </row>
    <row r="128" spans="1:12" ht="84.6" customHeight="1">
      <c r="A128" s="108"/>
      <c r="B128" s="107"/>
      <c r="C128" s="108"/>
      <c r="D128" s="109"/>
      <c r="E128" s="108"/>
      <c r="F128" s="108"/>
      <c r="G128" s="108"/>
      <c r="H128" s="81" t="s">
        <v>22</v>
      </c>
      <c r="I128" s="80" t="s">
        <v>23</v>
      </c>
      <c r="J128" s="34"/>
      <c r="K128" s="34"/>
      <c r="L128" s="34"/>
    </row>
    <row r="129" spans="1:12" ht="18">
      <c r="A129" s="7">
        <v>1</v>
      </c>
      <c r="B129" s="46">
        <v>2</v>
      </c>
      <c r="C129" s="7">
        <v>3</v>
      </c>
      <c r="D129" s="43">
        <v>4</v>
      </c>
      <c r="E129" s="7">
        <v>5</v>
      </c>
      <c r="F129" s="7">
        <v>6</v>
      </c>
      <c r="G129" s="7">
        <v>7</v>
      </c>
      <c r="H129" s="7">
        <v>8</v>
      </c>
      <c r="I129" s="7">
        <v>9</v>
      </c>
      <c r="J129" s="34"/>
      <c r="K129" s="34"/>
      <c r="L129" s="34"/>
    </row>
    <row r="130" spans="1:12" ht="18">
      <c r="A130" s="39" t="s">
        <v>12</v>
      </c>
      <c r="B130" s="14">
        <v>100</v>
      </c>
      <c r="C130" s="14" t="s">
        <v>108</v>
      </c>
      <c r="D130" s="36">
        <f>E130+F130+G130+H130</f>
        <v>7544189.1177019607</v>
      </c>
      <c r="E130" s="33">
        <v>2582678.4164999998</v>
      </c>
      <c r="F130" s="36">
        <v>0</v>
      </c>
      <c r="G130" s="49">
        <v>0</v>
      </c>
      <c r="H130" s="18">
        <v>4961510.7012019604</v>
      </c>
      <c r="I130" s="14">
        <v>0</v>
      </c>
    </row>
    <row r="131" spans="1:12" ht="18">
      <c r="A131" s="39" t="s">
        <v>110</v>
      </c>
      <c r="B131" s="14"/>
      <c r="C131" s="14"/>
      <c r="D131" s="36">
        <f>E131+F131+G131+H131</f>
        <v>0</v>
      </c>
      <c r="E131" s="33"/>
      <c r="F131" s="36"/>
      <c r="G131" s="49"/>
      <c r="H131" s="49"/>
      <c r="I131" s="14"/>
    </row>
    <row r="132" spans="1:12" ht="18">
      <c r="A132" s="47" t="s">
        <v>13</v>
      </c>
      <c r="B132" s="14">
        <v>110</v>
      </c>
      <c r="C132" s="14"/>
      <c r="D132" s="36">
        <f>H132</f>
        <v>0</v>
      </c>
      <c r="E132" s="33" t="s">
        <v>108</v>
      </c>
      <c r="F132" s="33" t="s">
        <v>108</v>
      </c>
      <c r="G132" s="33" t="s">
        <v>108</v>
      </c>
      <c r="H132" s="33">
        <v>0</v>
      </c>
      <c r="I132" s="33" t="s">
        <v>108</v>
      </c>
    </row>
    <row r="133" spans="1:12" ht="18">
      <c r="A133" s="47" t="s">
        <v>15</v>
      </c>
      <c r="B133" s="14">
        <v>120</v>
      </c>
      <c r="C133" s="14"/>
      <c r="D133" s="36">
        <f>E133+H133</f>
        <v>7544189.1177019607</v>
      </c>
      <c r="E133" s="33">
        <v>2582678.4164999998</v>
      </c>
      <c r="F133" s="36" t="s">
        <v>108</v>
      </c>
      <c r="G133" s="14" t="s">
        <v>108</v>
      </c>
      <c r="H133" s="33">
        <v>4961510.7012019604</v>
      </c>
      <c r="I133" s="33">
        <v>0</v>
      </c>
    </row>
    <row r="134" spans="1:12" ht="31.8">
      <c r="A134" s="71" t="s">
        <v>81</v>
      </c>
      <c r="B134" s="14">
        <v>121</v>
      </c>
      <c r="C134" s="14"/>
      <c r="D134" s="36">
        <f>H134</f>
        <v>0</v>
      </c>
      <c r="E134" s="33"/>
      <c r="F134" s="36"/>
      <c r="G134" s="14"/>
      <c r="H134" s="18">
        <v>0</v>
      </c>
      <c r="I134" s="33"/>
    </row>
    <row r="135" spans="1:12" ht="36">
      <c r="A135" s="47" t="s">
        <v>16</v>
      </c>
      <c r="B135" s="14">
        <v>130</v>
      </c>
      <c r="C135" s="14"/>
      <c r="D135" s="36">
        <f>H135</f>
        <v>0</v>
      </c>
      <c r="E135" s="33" t="s">
        <v>108</v>
      </c>
      <c r="F135" s="36" t="s">
        <v>108</v>
      </c>
      <c r="G135" s="49" t="s">
        <v>108</v>
      </c>
      <c r="H135" s="33">
        <v>0</v>
      </c>
      <c r="I135" s="14" t="s">
        <v>108</v>
      </c>
    </row>
    <row r="136" spans="1:12" ht="54">
      <c r="A136" s="47" t="s">
        <v>76</v>
      </c>
      <c r="B136" s="14">
        <v>140</v>
      </c>
      <c r="C136" s="14"/>
      <c r="D136" s="36">
        <f>+H136</f>
        <v>0</v>
      </c>
      <c r="E136" s="33" t="s">
        <v>108</v>
      </c>
      <c r="F136" s="36" t="s">
        <v>108</v>
      </c>
      <c r="G136" s="49" t="s">
        <v>108</v>
      </c>
      <c r="H136" s="33">
        <v>0</v>
      </c>
      <c r="I136" s="14" t="s">
        <v>108</v>
      </c>
    </row>
    <row r="137" spans="1:12" ht="18">
      <c r="A137" s="47" t="s">
        <v>77</v>
      </c>
      <c r="B137" s="14">
        <v>150</v>
      </c>
      <c r="C137" s="14"/>
      <c r="D137" s="36">
        <f>F137+G137</f>
        <v>0</v>
      </c>
      <c r="E137" s="33" t="s">
        <v>108</v>
      </c>
      <c r="F137" s="36"/>
      <c r="G137" s="49"/>
      <c r="H137" s="49" t="s">
        <v>108</v>
      </c>
      <c r="I137" s="14" t="s">
        <v>108</v>
      </c>
    </row>
    <row r="138" spans="1:12" ht="18">
      <c r="A138" s="47" t="s">
        <v>17</v>
      </c>
      <c r="B138" s="14">
        <v>160</v>
      </c>
      <c r="C138" s="14"/>
      <c r="D138" s="36">
        <f>H138</f>
        <v>0</v>
      </c>
      <c r="E138" s="33" t="s">
        <v>108</v>
      </c>
      <c r="F138" s="36" t="s">
        <v>108</v>
      </c>
      <c r="G138" s="49" t="s">
        <v>108</v>
      </c>
      <c r="H138" s="33">
        <v>0</v>
      </c>
      <c r="I138" s="14" t="s">
        <v>108</v>
      </c>
    </row>
    <row r="139" spans="1:12" ht="18">
      <c r="A139" s="47" t="s">
        <v>78</v>
      </c>
      <c r="B139" s="14">
        <v>180</v>
      </c>
      <c r="C139" s="14"/>
      <c r="D139" s="36">
        <f>H139</f>
        <v>0</v>
      </c>
      <c r="E139" s="33" t="s">
        <v>108</v>
      </c>
      <c r="F139" s="36" t="s">
        <v>108</v>
      </c>
      <c r="G139" s="49" t="s">
        <v>108</v>
      </c>
      <c r="H139" s="33">
        <v>0</v>
      </c>
      <c r="I139" s="14" t="s">
        <v>108</v>
      </c>
    </row>
    <row r="140" spans="1:12" ht="18">
      <c r="A140" s="39" t="s">
        <v>25</v>
      </c>
      <c r="B140" s="51"/>
      <c r="C140" s="37"/>
      <c r="D140" s="36">
        <f>E140+F140+G140+H140</f>
        <v>7544189.1177019607</v>
      </c>
      <c r="E140" s="33">
        <v>2582678.4164999998</v>
      </c>
      <c r="F140" s="36"/>
      <c r="G140" s="49"/>
      <c r="H140" s="33">
        <v>4961510.7012019604</v>
      </c>
      <c r="I140" s="14"/>
    </row>
    <row r="141" spans="1:12" ht="18">
      <c r="A141" s="7" t="s">
        <v>28</v>
      </c>
      <c r="B141" s="7"/>
      <c r="C141" s="7"/>
      <c r="D141" s="36">
        <f t="shared" ref="D141:D154" si="1">E141+F141+G141+H141</f>
        <v>0</v>
      </c>
      <c r="E141" s="33"/>
      <c r="F141" s="36"/>
      <c r="G141" s="49"/>
      <c r="H141" s="49"/>
      <c r="I141" s="14"/>
    </row>
    <row r="142" spans="1:12" ht="18">
      <c r="A142" s="42" t="s">
        <v>27</v>
      </c>
      <c r="B142" s="7">
        <v>210</v>
      </c>
      <c r="C142" s="7"/>
      <c r="D142" s="36">
        <f t="shared" si="1"/>
        <v>5586322.8085719608</v>
      </c>
      <c r="E142" s="33">
        <v>1950150.3016840001</v>
      </c>
      <c r="F142" s="36"/>
      <c r="G142" s="33">
        <v>0</v>
      </c>
      <c r="H142" s="33">
        <v>3636172.5068879602</v>
      </c>
      <c r="I142" s="33">
        <v>0</v>
      </c>
    </row>
    <row r="143" spans="1:12" ht="18">
      <c r="A143" s="50" t="s">
        <v>125</v>
      </c>
      <c r="B143" s="7">
        <v>211</v>
      </c>
      <c r="C143" s="7">
        <v>111</v>
      </c>
      <c r="D143" s="36">
        <f t="shared" si="1"/>
        <v>4271275.1952</v>
      </c>
      <c r="E143" s="33">
        <v>1497811.28822</v>
      </c>
      <c r="F143" s="36"/>
      <c r="G143" s="33">
        <v>0</v>
      </c>
      <c r="H143" s="33">
        <v>2773463.90698</v>
      </c>
      <c r="I143" s="33">
        <v>0</v>
      </c>
    </row>
    <row r="144" spans="1:12" ht="18">
      <c r="A144" s="50" t="s">
        <v>126</v>
      </c>
      <c r="B144" s="7"/>
      <c r="C144" s="7">
        <v>112</v>
      </c>
      <c r="D144" s="36">
        <f t="shared" si="1"/>
        <v>25122.499999999996</v>
      </c>
      <c r="E144" s="33">
        <v>0</v>
      </c>
      <c r="F144" s="36"/>
      <c r="G144" s="18"/>
      <c r="H144" s="33">
        <v>25122.499999999996</v>
      </c>
      <c r="I144" s="18"/>
    </row>
    <row r="145" spans="1:9" ht="36">
      <c r="A145" s="50" t="s">
        <v>127</v>
      </c>
      <c r="B145" s="7"/>
      <c r="C145" s="7">
        <v>119</v>
      </c>
      <c r="D145" s="36">
        <f t="shared" si="1"/>
        <v>1289925.1133719599</v>
      </c>
      <c r="E145" s="33">
        <v>452339.01346399996</v>
      </c>
      <c r="F145" s="36"/>
      <c r="G145" s="33">
        <v>0</v>
      </c>
      <c r="H145" s="33">
        <v>837586.09990796004</v>
      </c>
      <c r="I145" s="33">
        <v>0</v>
      </c>
    </row>
    <row r="146" spans="1:9" ht="18">
      <c r="A146" s="40" t="s">
        <v>26</v>
      </c>
      <c r="B146" s="7">
        <v>220</v>
      </c>
      <c r="C146" s="7">
        <v>119</v>
      </c>
      <c r="D146" s="36">
        <f t="shared" si="1"/>
        <v>0</v>
      </c>
      <c r="E146" s="33"/>
      <c r="F146" s="36"/>
      <c r="G146" s="49"/>
      <c r="H146" s="33">
        <v>0</v>
      </c>
      <c r="I146" s="49"/>
    </row>
    <row r="147" spans="1:9" ht="18">
      <c r="A147" s="40" t="s">
        <v>29</v>
      </c>
      <c r="B147" s="7">
        <v>230</v>
      </c>
      <c r="C147" s="7"/>
      <c r="D147" s="36">
        <f t="shared" si="1"/>
        <v>89190</v>
      </c>
      <c r="E147" s="33">
        <v>0</v>
      </c>
      <c r="F147" s="33">
        <v>0</v>
      </c>
      <c r="G147" s="33">
        <v>0</v>
      </c>
      <c r="H147" s="18">
        <v>89190</v>
      </c>
      <c r="I147" s="33">
        <v>0</v>
      </c>
    </row>
    <row r="148" spans="1:9" ht="18">
      <c r="A148" s="7" t="s">
        <v>104</v>
      </c>
      <c r="B148" s="7"/>
      <c r="C148" s="7"/>
      <c r="D148" s="36">
        <f t="shared" si="1"/>
        <v>0</v>
      </c>
      <c r="E148" s="33"/>
      <c r="F148" s="36"/>
      <c r="G148" s="49"/>
      <c r="H148" s="49"/>
      <c r="I148" s="49"/>
    </row>
    <row r="149" spans="1:9" ht="18">
      <c r="A149" s="7" t="s">
        <v>117</v>
      </c>
      <c r="B149" s="7"/>
      <c r="C149" s="7"/>
      <c r="D149" s="36">
        <f t="shared" si="1"/>
        <v>37457</v>
      </c>
      <c r="E149" s="33"/>
      <c r="F149" s="36"/>
      <c r="G149" s="49"/>
      <c r="H149" s="83">
        <v>37457</v>
      </c>
      <c r="I149" s="49"/>
    </row>
    <row r="150" spans="1:9" ht="18">
      <c r="A150" s="7" t="s">
        <v>101</v>
      </c>
      <c r="B150" s="7"/>
      <c r="C150" s="7"/>
      <c r="D150" s="36">
        <f t="shared" si="1"/>
        <v>16259</v>
      </c>
      <c r="E150" s="33"/>
      <c r="F150" s="36"/>
      <c r="G150" s="49"/>
      <c r="H150" s="83">
        <v>16259</v>
      </c>
      <c r="I150" s="49"/>
    </row>
    <row r="151" spans="1:9" ht="18">
      <c r="A151" s="7" t="s">
        <v>79</v>
      </c>
      <c r="B151" s="7"/>
      <c r="C151" s="7"/>
      <c r="D151" s="36">
        <f t="shared" si="1"/>
        <v>35474</v>
      </c>
      <c r="E151" s="33"/>
      <c r="F151" s="36"/>
      <c r="G151" s="49"/>
      <c r="H151" s="83">
        <v>35474</v>
      </c>
      <c r="I151" s="49"/>
    </row>
    <row r="152" spans="1:9" ht="18">
      <c r="A152" s="40" t="s">
        <v>30</v>
      </c>
      <c r="B152" s="7">
        <v>240</v>
      </c>
      <c r="C152" s="7"/>
      <c r="D152" s="36">
        <f t="shared" si="1"/>
        <v>0</v>
      </c>
      <c r="E152" s="33"/>
      <c r="F152" s="36"/>
      <c r="G152" s="49"/>
      <c r="H152" s="49"/>
      <c r="I152" s="49"/>
    </row>
    <row r="153" spans="1:9" ht="18">
      <c r="A153" s="40"/>
      <c r="B153" s="7"/>
      <c r="C153" s="7"/>
      <c r="D153" s="36">
        <f t="shared" si="1"/>
        <v>0</v>
      </c>
      <c r="E153" s="33"/>
      <c r="F153" s="36"/>
      <c r="G153" s="49"/>
      <c r="H153" s="49"/>
      <c r="I153" s="49"/>
    </row>
    <row r="154" spans="1:9" ht="36">
      <c r="A154" s="40" t="s">
        <v>31</v>
      </c>
      <c r="B154" s="7">
        <v>250</v>
      </c>
      <c r="C154" s="7"/>
      <c r="D154" s="36">
        <f t="shared" si="1"/>
        <v>6000</v>
      </c>
      <c r="E154" s="33">
        <v>0</v>
      </c>
      <c r="F154" s="33">
        <v>0</v>
      </c>
      <c r="G154" s="33">
        <v>0</v>
      </c>
      <c r="H154" s="33">
        <v>6000</v>
      </c>
      <c r="I154" s="33">
        <v>0</v>
      </c>
    </row>
    <row r="155" spans="1:9" ht="18">
      <c r="A155" s="40"/>
      <c r="B155" s="7"/>
      <c r="C155" s="7"/>
      <c r="D155" s="36"/>
      <c r="E155" s="33"/>
      <c r="F155" s="36"/>
      <c r="G155" s="49"/>
      <c r="H155" s="18"/>
      <c r="I155" s="18"/>
    </row>
    <row r="156" spans="1:9" ht="18">
      <c r="A156" s="40"/>
      <c r="B156" s="7"/>
      <c r="C156" s="7"/>
      <c r="D156" s="36"/>
      <c r="E156" s="33"/>
      <c r="F156" s="36"/>
      <c r="G156" s="49"/>
      <c r="H156" s="18"/>
      <c r="I156" s="18"/>
    </row>
    <row r="157" spans="1:9" ht="18">
      <c r="A157" s="40"/>
      <c r="B157" s="7"/>
      <c r="C157" s="7"/>
      <c r="D157" s="36"/>
      <c r="E157" s="33"/>
      <c r="F157" s="36"/>
      <c r="G157" s="49"/>
      <c r="H157" s="18"/>
      <c r="I157" s="18"/>
    </row>
    <row r="158" spans="1:9" ht="18">
      <c r="A158" s="40" t="s">
        <v>32</v>
      </c>
      <c r="B158" s="7">
        <v>260</v>
      </c>
      <c r="C158" s="7" t="s">
        <v>108</v>
      </c>
      <c r="D158" s="36">
        <f>E158+F158+G158+H158</f>
        <v>1862676.3091299995</v>
      </c>
      <c r="E158" s="33">
        <v>632528.11481599987</v>
      </c>
      <c r="F158" s="33">
        <v>0</v>
      </c>
      <c r="G158" s="33">
        <v>0</v>
      </c>
      <c r="H158" s="33">
        <v>1230148.1943139997</v>
      </c>
      <c r="I158" s="33">
        <v>0</v>
      </c>
    </row>
    <row r="159" spans="1:9" ht="18">
      <c r="A159" s="40"/>
      <c r="B159" s="7"/>
      <c r="C159" s="7"/>
      <c r="D159" s="36">
        <f>E159+F159+G159+H159</f>
        <v>0</v>
      </c>
      <c r="E159" s="33"/>
      <c r="F159" s="36"/>
      <c r="G159" s="49"/>
      <c r="H159" s="49"/>
      <c r="I159" s="14"/>
    </row>
    <row r="160" spans="1:9" ht="18">
      <c r="A160" s="73" t="s">
        <v>128</v>
      </c>
      <c r="B160" s="7"/>
      <c r="C160" s="7">
        <v>400</v>
      </c>
      <c r="D160" s="90">
        <f>E160+F160+G160+H160</f>
        <v>0</v>
      </c>
      <c r="E160" s="33">
        <v>0</v>
      </c>
      <c r="F160" s="33">
        <v>0</v>
      </c>
      <c r="G160" s="33">
        <v>0</v>
      </c>
      <c r="H160" s="33">
        <v>0</v>
      </c>
      <c r="I160" s="33">
        <v>0</v>
      </c>
    </row>
    <row r="161" spans="1:9" ht="18">
      <c r="A161" s="40"/>
      <c r="B161" s="7"/>
      <c r="C161" s="7"/>
      <c r="D161" s="36">
        <f t="shared" ref="D161:D171" si="2">E161+F161+G161+H161</f>
        <v>0</v>
      </c>
      <c r="E161" s="33"/>
      <c r="F161" s="36"/>
      <c r="G161" s="49"/>
      <c r="H161" s="49"/>
      <c r="I161" s="14"/>
    </row>
    <row r="162" spans="1:9" ht="18">
      <c r="A162" s="40" t="s">
        <v>33</v>
      </c>
      <c r="B162" s="7">
        <v>300</v>
      </c>
      <c r="C162" s="7" t="s">
        <v>108</v>
      </c>
      <c r="D162" s="36">
        <f t="shared" si="2"/>
        <v>0</v>
      </c>
      <c r="E162" s="33"/>
      <c r="F162" s="36"/>
      <c r="G162" s="49"/>
      <c r="H162" s="49"/>
      <c r="I162" s="14"/>
    </row>
    <row r="163" spans="1:9" ht="18">
      <c r="A163" s="40" t="s">
        <v>104</v>
      </c>
      <c r="B163" s="7">
        <v>310</v>
      </c>
      <c r="C163" s="7"/>
      <c r="D163" s="36">
        <f t="shared" si="2"/>
        <v>0</v>
      </c>
      <c r="E163" s="33"/>
      <c r="F163" s="36"/>
      <c r="G163" s="49"/>
      <c r="H163" s="49"/>
      <c r="I163" s="14"/>
    </row>
    <row r="164" spans="1:9" ht="18">
      <c r="A164" s="40" t="s">
        <v>34</v>
      </c>
      <c r="B164" s="7"/>
      <c r="C164" s="7"/>
      <c r="D164" s="36">
        <f t="shared" si="2"/>
        <v>0</v>
      </c>
      <c r="E164" s="33"/>
      <c r="F164" s="36"/>
      <c r="G164" s="49"/>
      <c r="H164" s="49"/>
      <c r="I164" s="14"/>
    </row>
    <row r="165" spans="1:9" ht="18">
      <c r="A165" s="40" t="s">
        <v>35</v>
      </c>
      <c r="B165" s="7">
        <v>320</v>
      </c>
      <c r="C165" s="7"/>
      <c r="D165" s="36">
        <f t="shared" si="2"/>
        <v>0</v>
      </c>
      <c r="E165" s="33"/>
      <c r="F165" s="36"/>
      <c r="G165" s="49"/>
      <c r="H165" s="49"/>
      <c r="I165" s="14"/>
    </row>
    <row r="166" spans="1:9" ht="18">
      <c r="A166" s="40" t="s">
        <v>80</v>
      </c>
      <c r="B166" s="7">
        <v>400</v>
      </c>
      <c r="C166" s="7"/>
      <c r="D166" s="36">
        <f t="shared" si="2"/>
        <v>0</v>
      </c>
      <c r="E166" s="33"/>
      <c r="F166" s="36"/>
      <c r="G166" s="49"/>
      <c r="H166" s="49"/>
      <c r="I166" s="14"/>
    </row>
    <row r="167" spans="1:9" ht="18">
      <c r="A167" s="40" t="s">
        <v>104</v>
      </c>
      <c r="B167" s="7"/>
      <c r="C167" s="7"/>
      <c r="D167" s="36">
        <f t="shared" si="2"/>
        <v>0</v>
      </c>
      <c r="E167" s="33"/>
      <c r="F167" s="36"/>
      <c r="G167" s="49"/>
      <c r="H167" s="49"/>
      <c r="I167" s="14"/>
    </row>
    <row r="168" spans="1:9" ht="18">
      <c r="A168" s="40" t="s">
        <v>66</v>
      </c>
      <c r="B168" s="7">
        <v>410</v>
      </c>
      <c r="C168" s="7"/>
      <c r="D168" s="36">
        <f t="shared" si="2"/>
        <v>0</v>
      </c>
      <c r="E168" s="33"/>
      <c r="F168" s="36"/>
      <c r="G168" s="49"/>
      <c r="H168" s="49"/>
      <c r="I168" s="14"/>
    </row>
    <row r="169" spans="1:9" ht="18">
      <c r="A169" s="40" t="s">
        <v>36</v>
      </c>
      <c r="B169" s="7">
        <v>420</v>
      </c>
      <c r="C169" s="7"/>
      <c r="D169" s="36">
        <f t="shared" si="2"/>
        <v>0</v>
      </c>
      <c r="E169" s="33"/>
      <c r="F169" s="36"/>
      <c r="G169" s="49"/>
      <c r="H169" s="49"/>
      <c r="I169" s="14"/>
    </row>
    <row r="170" spans="1:9" ht="18">
      <c r="A170" s="40" t="s">
        <v>37</v>
      </c>
      <c r="B170" s="7">
        <v>500</v>
      </c>
      <c r="C170" s="7" t="s">
        <v>108</v>
      </c>
      <c r="D170" s="36">
        <f t="shared" si="2"/>
        <v>12058.8</v>
      </c>
      <c r="E170" s="33">
        <v>12058.8</v>
      </c>
      <c r="F170" s="36"/>
      <c r="G170" s="49"/>
      <c r="H170" s="33">
        <v>0</v>
      </c>
      <c r="I170" s="33">
        <v>0</v>
      </c>
    </row>
    <row r="171" spans="1:9" ht="18">
      <c r="A171" s="40" t="s">
        <v>38</v>
      </c>
      <c r="B171" s="7">
        <v>600</v>
      </c>
      <c r="C171" s="7" t="s">
        <v>108</v>
      </c>
      <c r="D171" s="36">
        <f t="shared" si="2"/>
        <v>-4.0196025306358927E-4</v>
      </c>
      <c r="E171" s="33"/>
      <c r="F171" s="36"/>
      <c r="G171" s="49"/>
      <c r="H171" s="33">
        <v>-4.0196025306358927E-4</v>
      </c>
      <c r="I171" s="33">
        <v>0</v>
      </c>
    </row>
    <row r="173" spans="1:9" ht="18">
      <c r="A173" s="110" t="s">
        <v>139</v>
      </c>
      <c r="B173" s="110"/>
      <c r="C173" s="110"/>
      <c r="D173" s="110"/>
      <c r="H173" s="16" t="s">
        <v>40</v>
      </c>
    </row>
    <row r="174" spans="1:9">
      <c r="A174" s="108" t="s">
        <v>116</v>
      </c>
      <c r="B174" s="105" t="s">
        <v>14</v>
      </c>
      <c r="C174" s="108" t="s">
        <v>82</v>
      </c>
      <c r="D174" s="108" t="s">
        <v>18</v>
      </c>
      <c r="E174" s="108"/>
      <c r="F174" s="108"/>
      <c r="G174" s="108"/>
      <c r="H174" s="108"/>
      <c r="I174" s="108"/>
    </row>
    <row r="175" spans="1:9">
      <c r="A175" s="108"/>
      <c r="B175" s="106"/>
      <c r="C175" s="108"/>
      <c r="D175" s="109" t="s">
        <v>114</v>
      </c>
      <c r="E175" s="108" t="s">
        <v>113</v>
      </c>
      <c r="F175" s="108"/>
      <c r="G175" s="108"/>
      <c r="H175" s="108"/>
      <c r="I175" s="80"/>
    </row>
    <row r="176" spans="1:9" ht="63" customHeight="1">
      <c r="A176" s="108"/>
      <c r="B176" s="106"/>
      <c r="C176" s="108"/>
      <c r="D176" s="109"/>
      <c r="E176" s="108" t="s">
        <v>19</v>
      </c>
      <c r="F176" s="108" t="s">
        <v>24</v>
      </c>
      <c r="G176" s="108" t="s">
        <v>20</v>
      </c>
      <c r="H176" s="108" t="s">
        <v>21</v>
      </c>
      <c r="I176" s="108"/>
    </row>
    <row r="177" spans="1:12" ht="94.2" customHeight="1">
      <c r="A177" s="108"/>
      <c r="B177" s="107"/>
      <c r="C177" s="108"/>
      <c r="D177" s="109"/>
      <c r="E177" s="108"/>
      <c r="F177" s="108"/>
      <c r="G177" s="108"/>
      <c r="H177" s="81" t="s">
        <v>22</v>
      </c>
      <c r="I177" s="80" t="s">
        <v>23</v>
      </c>
      <c r="J177" s="34"/>
      <c r="K177" s="34"/>
      <c r="L177" s="34"/>
    </row>
    <row r="178" spans="1:12" ht="18">
      <c r="A178" s="7">
        <v>1</v>
      </c>
      <c r="B178" s="46">
        <v>2</v>
      </c>
      <c r="C178" s="7">
        <v>3</v>
      </c>
      <c r="D178" s="43">
        <v>4</v>
      </c>
      <c r="E178" s="7">
        <v>5</v>
      </c>
      <c r="F178" s="7">
        <v>6</v>
      </c>
      <c r="G178" s="7">
        <v>7</v>
      </c>
      <c r="H178" s="7">
        <v>8</v>
      </c>
      <c r="I178" s="7">
        <v>9</v>
      </c>
      <c r="J178" s="34"/>
      <c r="K178" s="34"/>
      <c r="L178" s="34"/>
    </row>
    <row r="179" spans="1:12" ht="18">
      <c r="A179" s="39" t="s">
        <v>12</v>
      </c>
      <c r="B179" s="14">
        <v>100</v>
      </c>
      <c r="C179" s="14" t="s">
        <v>108</v>
      </c>
      <c r="D179" s="36">
        <f>E179+F179+G179+H179</f>
        <v>7580689.2181200013</v>
      </c>
      <c r="E179" s="33">
        <v>2595333.5407408495</v>
      </c>
      <c r="F179" s="36">
        <v>0</v>
      </c>
      <c r="G179" s="49">
        <v>0</v>
      </c>
      <c r="H179" s="18">
        <v>4985355.6773791518</v>
      </c>
      <c r="I179" s="14">
        <v>0</v>
      </c>
    </row>
    <row r="180" spans="1:12" ht="18">
      <c r="A180" s="39" t="s">
        <v>110</v>
      </c>
      <c r="B180" s="14"/>
      <c r="C180" s="14"/>
      <c r="D180" s="36">
        <f>E180+F180+G180+H180</f>
        <v>0</v>
      </c>
      <c r="E180" s="33"/>
      <c r="F180" s="36"/>
      <c r="G180" s="49"/>
      <c r="H180" s="49"/>
      <c r="I180" s="14"/>
    </row>
    <row r="181" spans="1:12" ht="18">
      <c r="A181" s="47" t="s">
        <v>13</v>
      </c>
      <c r="B181" s="14">
        <v>110</v>
      </c>
      <c r="C181" s="14"/>
      <c r="D181" s="36">
        <f>H181</f>
        <v>0</v>
      </c>
      <c r="E181" s="33" t="s">
        <v>108</v>
      </c>
      <c r="F181" s="33" t="s">
        <v>108</v>
      </c>
      <c r="G181" s="33" t="s">
        <v>108</v>
      </c>
      <c r="H181" s="33">
        <v>0</v>
      </c>
      <c r="I181" s="33" t="s">
        <v>108</v>
      </c>
    </row>
    <row r="182" spans="1:12" ht="18">
      <c r="A182" s="47" t="s">
        <v>15</v>
      </c>
      <c r="B182" s="14">
        <v>120</v>
      </c>
      <c r="C182" s="14"/>
      <c r="D182" s="36">
        <f>E182+H182</f>
        <v>7580689.2181200013</v>
      </c>
      <c r="E182" s="33">
        <v>2595333.5407408495</v>
      </c>
      <c r="F182" s="36" t="s">
        <v>108</v>
      </c>
      <c r="G182" s="14" t="s">
        <v>108</v>
      </c>
      <c r="H182" s="33">
        <v>4985355.6773791518</v>
      </c>
      <c r="I182" s="33">
        <v>0</v>
      </c>
    </row>
    <row r="183" spans="1:12" ht="31.8">
      <c r="A183" s="71" t="s">
        <v>81</v>
      </c>
      <c r="B183" s="14">
        <v>121</v>
      </c>
      <c r="C183" s="14"/>
      <c r="D183" s="36">
        <f>H183</f>
        <v>0</v>
      </c>
      <c r="E183" s="33"/>
      <c r="F183" s="36"/>
      <c r="G183" s="14"/>
      <c r="H183" s="33">
        <v>0</v>
      </c>
      <c r="I183" s="33"/>
    </row>
    <row r="184" spans="1:12" ht="36">
      <c r="A184" s="47" t="s">
        <v>16</v>
      </c>
      <c r="B184" s="14">
        <v>130</v>
      </c>
      <c r="C184" s="14"/>
      <c r="D184" s="36">
        <f>H184</f>
        <v>0</v>
      </c>
      <c r="E184" s="33" t="s">
        <v>108</v>
      </c>
      <c r="F184" s="36" t="s">
        <v>108</v>
      </c>
      <c r="G184" s="49" t="s">
        <v>108</v>
      </c>
      <c r="H184" s="33">
        <v>0</v>
      </c>
      <c r="I184" s="14" t="s">
        <v>108</v>
      </c>
    </row>
    <row r="185" spans="1:12" ht="54">
      <c r="A185" s="47" t="s">
        <v>76</v>
      </c>
      <c r="B185" s="14">
        <v>140</v>
      </c>
      <c r="C185" s="14"/>
      <c r="D185" s="36">
        <f>+H185</f>
        <v>0</v>
      </c>
      <c r="E185" s="33" t="s">
        <v>108</v>
      </c>
      <c r="F185" s="36" t="s">
        <v>108</v>
      </c>
      <c r="G185" s="49" t="s">
        <v>108</v>
      </c>
      <c r="H185" s="33">
        <v>0</v>
      </c>
      <c r="I185" s="14" t="s">
        <v>108</v>
      </c>
    </row>
    <row r="186" spans="1:12" ht="18">
      <c r="A186" s="47" t="s">
        <v>77</v>
      </c>
      <c r="B186" s="14">
        <v>150</v>
      </c>
      <c r="C186" s="14"/>
      <c r="D186" s="36">
        <f>F186+G186</f>
        <v>0</v>
      </c>
      <c r="E186" s="33" t="s">
        <v>108</v>
      </c>
      <c r="F186" s="36"/>
      <c r="G186" s="49"/>
      <c r="H186" s="49" t="s">
        <v>108</v>
      </c>
      <c r="I186" s="14" t="s">
        <v>108</v>
      </c>
    </row>
    <row r="187" spans="1:12" ht="18">
      <c r="A187" s="47" t="s">
        <v>17</v>
      </c>
      <c r="B187" s="14">
        <v>160</v>
      </c>
      <c r="C187" s="14"/>
      <c r="D187" s="36">
        <f>H187</f>
        <v>0</v>
      </c>
      <c r="E187" s="33" t="s">
        <v>108</v>
      </c>
      <c r="F187" s="36" t="s">
        <v>108</v>
      </c>
      <c r="G187" s="49" t="s">
        <v>108</v>
      </c>
      <c r="H187" s="72">
        <v>0</v>
      </c>
      <c r="I187" s="14" t="s">
        <v>108</v>
      </c>
    </row>
    <row r="188" spans="1:12" ht="18">
      <c r="A188" s="47" t="s">
        <v>78</v>
      </c>
      <c r="B188" s="14">
        <v>180</v>
      </c>
      <c r="C188" s="14"/>
      <c r="D188" s="36">
        <f>H188</f>
        <v>0</v>
      </c>
      <c r="E188" s="33" t="s">
        <v>108</v>
      </c>
      <c r="F188" s="36" t="s">
        <v>108</v>
      </c>
      <c r="G188" s="49" t="s">
        <v>108</v>
      </c>
      <c r="H188" s="72">
        <v>0</v>
      </c>
      <c r="I188" s="14" t="s">
        <v>108</v>
      </c>
    </row>
    <row r="189" spans="1:12" ht="18">
      <c r="A189" s="39" t="s">
        <v>25</v>
      </c>
      <c r="B189" s="51"/>
      <c r="C189" s="37"/>
      <c r="D189" s="36">
        <f t="shared" ref="D189:D203" si="3">E189+F189+G189+H189</f>
        <v>7580689.2133786986</v>
      </c>
      <c r="E189" s="33">
        <v>2595333.5407408495</v>
      </c>
      <c r="F189" s="36"/>
      <c r="G189" s="49"/>
      <c r="H189" s="18">
        <v>4985355.6726378491</v>
      </c>
      <c r="I189" s="14"/>
    </row>
    <row r="190" spans="1:12" ht="18">
      <c r="A190" s="7" t="s">
        <v>28</v>
      </c>
      <c r="B190" s="7"/>
      <c r="C190" s="7"/>
      <c r="D190" s="36">
        <f t="shared" si="3"/>
        <v>0</v>
      </c>
      <c r="E190" s="33"/>
      <c r="F190" s="36"/>
      <c r="G190" s="49"/>
      <c r="H190" s="49"/>
      <c r="I190" s="14"/>
    </row>
    <row r="191" spans="1:12" ht="18">
      <c r="A191" s="42" t="s">
        <v>27</v>
      </c>
      <c r="B191" s="7">
        <v>210</v>
      </c>
      <c r="C191" s="7"/>
      <c r="D191" s="36">
        <f t="shared" si="3"/>
        <v>5613695.7903339621</v>
      </c>
      <c r="E191" s="33">
        <v>1959706.0381622515</v>
      </c>
      <c r="F191" s="36"/>
      <c r="G191" s="33">
        <v>0</v>
      </c>
      <c r="H191" s="33">
        <v>3653989.7521717111</v>
      </c>
      <c r="I191" s="33">
        <v>0</v>
      </c>
    </row>
    <row r="192" spans="1:12" ht="18">
      <c r="A192" s="50" t="s">
        <v>125</v>
      </c>
      <c r="B192" s="7">
        <v>211</v>
      </c>
      <c r="C192" s="7">
        <v>111</v>
      </c>
      <c r="D192" s="36">
        <f t="shared" si="3"/>
        <v>4292204.4436564799</v>
      </c>
      <c r="E192" s="33">
        <v>1505150.5635322779</v>
      </c>
      <c r="F192" s="36"/>
      <c r="G192" s="33">
        <v>0</v>
      </c>
      <c r="H192" s="33">
        <v>2787053.8801242015</v>
      </c>
      <c r="I192" s="33">
        <v>0</v>
      </c>
    </row>
    <row r="193" spans="1:9" ht="18">
      <c r="A193" s="50" t="s">
        <v>126</v>
      </c>
      <c r="B193" s="7"/>
      <c r="C193" s="7">
        <v>112</v>
      </c>
      <c r="D193" s="36">
        <f t="shared" si="3"/>
        <v>25245.600249999992</v>
      </c>
      <c r="E193" s="33">
        <v>0</v>
      </c>
      <c r="F193" s="36"/>
      <c r="G193" s="18"/>
      <c r="H193" s="33">
        <v>25245.600249999992</v>
      </c>
      <c r="I193" s="18"/>
    </row>
    <row r="194" spans="1:9" ht="36">
      <c r="A194" s="50" t="s">
        <v>127</v>
      </c>
      <c r="B194" s="7"/>
      <c r="C194" s="7">
        <v>119</v>
      </c>
      <c r="D194" s="36">
        <f t="shared" si="3"/>
        <v>1296245.7464274825</v>
      </c>
      <c r="E194" s="33">
        <v>454555.47462997353</v>
      </c>
      <c r="F194" s="36"/>
      <c r="G194" s="33">
        <v>0</v>
      </c>
      <c r="H194" s="33">
        <v>841690.27179750893</v>
      </c>
      <c r="I194" s="33">
        <v>0</v>
      </c>
    </row>
    <row r="195" spans="1:9" ht="18">
      <c r="A195" s="40" t="s">
        <v>26</v>
      </c>
      <c r="B195" s="7">
        <v>220</v>
      </c>
      <c r="C195" s="7">
        <v>119</v>
      </c>
      <c r="D195" s="36">
        <f t="shared" si="3"/>
        <v>0</v>
      </c>
      <c r="E195" s="33"/>
      <c r="F195" s="36"/>
      <c r="G195" s="49"/>
      <c r="H195" s="18">
        <v>0</v>
      </c>
      <c r="I195" s="49"/>
    </row>
    <row r="196" spans="1:9" ht="18">
      <c r="A196" s="40" t="s">
        <v>29</v>
      </c>
      <c r="B196" s="7">
        <v>230</v>
      </c>
      <c r="C196" s="7"/>
      <c r="D196" s="36">
        <f t="shared" si="3"/>
        <v>89190</v>
      </c>
      <c r="E196" s="33">
        <v>0</v>
      </c>
      <c r="F196" s="33">
        <v>0</v>
      </c>
      <c r="G196" s="33">
        <v>0</v>
      </c>
      <c r="H196" s="18">
        <v>89190</v>
      </c>
      <c r="I196" s="33">
        <v>0</v>
      </c>
    </row>
    <row r="197" spans="1:9" ht="18">
      <c r="A197" s="7" t="s">
        <v>104</v>
      </c>
      <c r="B197" s="7"/>
      <c r="C197" s="7"/>
      <c r="D197" s="36">
        <f t="shared" si="3"/>
        <v>0</v>
      </c>
      <c r="E197" s="33"/>
      <c r="F197" s="36"/>
      <c r="G197" s="49"/>
      <c r="H197" s="49"/>
      <c r="I197" s="49"/>
    </row>
    <row r="198" spans="1:9" ht="18">
      <c r="A198" s="7" t="s">
        <v>117</v>
      </c>
      <c r="B198" s="7"/>
      <c r="C198" s="7"/>
      <c r="D198" s="36">
        <f t="shared" si="3"/>
        <v>37457</v>
      </c>
      <c r="E198" s="33"/>
      <c r="F198" s="36"/>
      <c r="G198" s="49"/>
      <c r="H198" s="83">
        <v>37457</v>
      </c>
      <c r="I198" s="49"/>
    </row>
    <row r="199" spans="1:9" ht="18">
      <c r="A199" s="7" t="s">
        <v>101</v>
      </c>
      <c r="B199" s="7"/>
      <c r="C199" s="7"/>
      <c r="D199" s="36">
        <f t="shared" si="3"/>
        <v>16259</v>
      </c>
      <c r="E199" s="33"/>
      <c r="F199" s="36"/>
      <c r="G199" s="49"/>
      <c r="H199" s="83">
        <v>16259</v>
      </c>
      <c r="I199" s="49"/>
    </row>
    <row r="200" spans="1:9" ht="18">
      <c r="A200" s="7" t="s">
        <v>79</v>
      </c>
      <c r="B200" s="7"/>
      <c r="C200" s="7"/>
      <c r="D200" s="36">
        <f t="shared" si="3"/>
        <v>35474</v>
      </c>
      <c r="E200" s="33"/>
      <c r="F200" s="36"/>
      <c r="G200" s="49"/>
      <c r="H200" s="83">
        <v>35474</v>
      </c>
      <c r="I200" s="49"/>
    </row>
    <row r="201" spans="1:9" ht="18">
      <c r="A201" s="40" t="s">
        <v>30</v>
      </c>
      <c r="B201" s="7">
        <v>240</v>
      </c>
      <c r="C201" s="7"/>
      <c r="D201" s="36">
        <f t="shared" si="3"/>
        <v>0</v>
      </c>
      <c r="E201" s="33"/>
      <c r="F201" s="36"/>
      <c r="G201" s="49"/>
      <c r="H201" s="49"/>
      <c r="I201" s="49"/>
    </row>
    <row r="202" spans="1:9" ht="18">
      <c r="A202" s="40"/>
      <c r="B202" s="7"/>
      <c r="C202" s="7"/>
      <c r="D202" s="36">
        <f t="shared" si="3"/>
        <v>0</v>
      </c>
      <c r="E202" s="33"/>
      <c r="F202" s="36"/>
      <c r="G202" s="49"/>
      <c r="H202" s="49"/>
      <c r="I202" s="49"/>
    </row>
    <row r="203" spans="1:9" ht="36">
      <c r="A203" s="40" t="s">
        <v>31</v>
      </c>
      <c r="B203" s="7">
        <v>250</v>
      </c>
      <c r="C203" s="7"/>
      <c r="D203" s="36">
        <f t="shared" si="3"/>
        <v>6000</v>
      </c>
      <c r="E203" s="33">
        <v>0</v>
      </c>
      <c r="F203" s="33">
        <v>0</v>
      </c>
      <c r="G203" s="33">
        <v>0</v>
      </c>
      <c r="H203" s="33">
        <v>6000</v>
      </c>
      <c r="I203" s="33">
        <v>0</v>
      </c>
    </row>
    <row r="204" spans="1:9" ht="18">
      <c r="A204" s="40"/>
      <c r="B204" s="7"/>
      <c r="C204" s="7"/>
      <c r="D204" s="36"/>
      <c r="E204" s="33"/>
      <c r="F204" s="36"/>
      <c r="G204" s="49"/>
      <c r="H204" s="18"/>
      <c r="I204" s="18"/>
    </row>
    <row r="205" spans="1:9" ht="18">
      <c r="A205" s="40"/>
      <c r="B205" s="7"/>
      <c r="C205" s="7"/>
      <c r="D205" s="36"/>
      <c r="E205" s="33"/>
      <c r="F205" s="36"/>
      <c r="G205" s="49"/>
      <c r="H205" s="18"/>
      <c r="I205" s="18"/>
    </row>
    <row r="206" spans="1:9" ht="18">
      <c r="A206" s="40"/>
      <c r="B206" s="7"/>
      <c r="C206" s="7"/>
      <c r="D206" s="36"/>
      <c r="E206" s="33"/>
      <c r="F206" s="36"/>
      <c r="G206" s="49"/>
      <c r="H206" s="18"/>
      <c r="I206" s="18"/>
    </row>
    <row r="207" spans="1:9" ht="18">
      <c r="A207" s="40" t="s">
        <v>32</v>
      </c>
      <c r="B207" s="7">
        <v>260</v>
      </c>
      <c r="C207" s="7" t="s">
        <v>108</v>
      </c>
      <c r="D207" s="36">
        <f>E207+F207+G207+H207</f>
        <v>1871803.4230447365</v>
      </c>
      <c r="E207" s="33">
        <v>635627.50257859821</v>
      </c>
      <c r="F207" s="33">
        <v>0</v>
      </c>
      <c r="G207" s="33">
        <v>0</v>
      </c>
      <c r="H207" s="33">
        <v>1236175.9204661383</v>
      </c>
      <c r="I207" s="33">
        <v>0</v>
      </c>
    </row>
    <row r="208" spans="1:9" ht="18">
      <c r="A208" s="40"/>
      <c r="B208" s="7"/>
      <c r="C208" s="7"/>
      <c r="D208" s="36">
        <f>E208+F208+G208+H208</f>
        <v>0</v>
      </c>
      <c r="E208" s="33"/>
      <c r="F208" s="36"/>
      <c r="G208" s="49"/>
      <c r="H208" s="49"/>
      <c r="I208" s="14"/>
    </row>
    <row r="209" spans="1:12" ht="18">
      <c r="A209" s="73" t="s">
        <v>128</v>
      </c>
      <c r="B209" s="7"/>
      <c r="C209" s="7">
        <v>400</v>
      </c>
      <c r="D209" s="90">
        <f t="shared" ref="D209:D210" si="4">E209+F209+G209+H209</f>
        <v>0</v>
      </c>
      <c r="E209" s="33">
        <v>0</v>
      </c>
      <c r="F209" s="33">
        <v>0</v>
      </c>
      <c r="G209" s="33">
        <v>0</v>
      </c>
      <c r="H209" s="33">
        <v>0</v>
      </c>
      <c r="I209" s="33">
        <v>0</v>
      </c>
    </row>
    <row r="210" spans="1:12" ht="18">
      <c r="A210" s="40"/>
      <c r="B210" s="7"/>
      <c r="C210" s="7"/>
      <c r="D210" s="90">
        <f t="shared" si="4"/>
        <v>0</v>
      </c>
      <c r="E210" s="33"/>
      <c r="F210" s="36"/>
      <c r="G210" s="49"/>
      <c r="H210" s="49"/>
      <c r="I210" s="14"/>
    </row>
    <row r="211" spans="1:12" ht="18">
      <c r="A211" s="40" t="s">
        <v>33</v>
      </c>
      <c r="B211" s="7">
        <v>300</v>
      </c>
      <c r="C211" s="7" t="s">
        <v>108</v>
      </c>
      <c r="D211" s="36">
        <f t="shared" ref="D211:D219" si="5">E211+F211+G211+H211</f>
        <v>0</v>
      </c>
      <c r="E211" s="33"/>
      <c r="F211" s="36"/>
      <c r="G211" s="49"/>
      <c r="H211" s="49"/>
      <c r="I211" s="14"/>
    </row>
    <row r="212" spans="1:12" ht="18">
      <c r="A212" s="40" t="s">
        <v>104</v>
      </c>
      <c r="B212" s="7">
        <v>310</v>
      </c>
      <c r="C212" s="7"/>
      <c r="D212" s="36">
        <f t="shared" si="5"/>
        <v>0</v>
      </c>
      <c r="E212" s="33"/>
      <c r="F212" s="36"/>
      <c r="G212" s="49"/>
      <c r="H212" s="49"/>
      <c r="I212" s="14"/>
    </row>
    <row r="213" spans="1:12" ht="18">
      <c r="A213" s="40" t="s">
        <v>34</v>
      </c>
      <c r="B213" s="7"/>
      <c r="C213" s="7"/>
      <c r="D213" s="36">
        <f t="shared" si="5"/>
        <v>0</v>
      </c>
      <c r="E213" s="33"/>
      <c r="F213" s="36"/>
      <c r="G213" s="49"/>
      <c r="H213" s="49"/>
      <c r="I213" s="14"/>
    </row>
    <row r="214" spans="1:12" ht="18">
      <c r="A214" s="40" t="s">
        <v>35</v>
      </c>
      <c r="B214" s="7">
        <v>320</v>
      </c>
      <c r="C214" s="7"/>
      <c r="D214" s="36">
        <f t="shared" si="5"/>
        <v>0</v>
      </c>
      <c r="E214" s="33"/>
      <c r="F214" s="36"/>
      <c r="G214" s="49"/>
      <c r="H214" s="49"/>
      <c r="I214" s="14"/>
    </row>
    <row r="215" spans="1:12" ht="18">
      <c r="A215" s="40" t="s">
        <v>80</v>
      </c>
      <c r="B215" s="7">
        <v>400</v>
      </c>
      <c r="C215" s="7"/>
      <c r="D215" s="36">
        <f t="shared" si="5"/>
        <v>0</v>
      </c>
      <c r="E215" s="33"/>
      <c r="F215" s="36"/>
      <c r="G215" s="49"/>
      <c r="H215" s="49"/>
      <c r="I215" s="14"/>
    </row>
    <row r="216" spans="1:12" ht="18">
      <c r="A216" s="40" t="s">
        <v>104</v>
      </c>
      <c r="B216" s="7"/>
      <c r="C216" s="7"/>
      <c r="D216" s="36">
        <f t="shared" si="5"/>
        <v>0</v>
      </c>
      <c r="E216" s="33"/>
      <c r="F216" s="36"/>
      <c r="G216" s="49"/>
      <c r="H216" s="49"/>
      <c r="I216" s="14"/>
    </row>
    <row r="217" spans="1:12" ht="18">
      <c r="A217" s="40" t="s">
        <v>66</v>
      </c>
      <c r="B217" s="7">
        <v>410</v>
      </c>
      <c r="C217" s="7"/>
      <c r="D217" s="36">
        <f t="shared" si="5"/>
        <v>0</v>
      </c>
      <c r="E217" s="33"/>
      <c r="F217" s="36"/>
      <c r="G217" s="49"/>
      <c r="H217" s="49"/>
      <c r="I217" s="14"/>
    </row>
    <row r="218" spans="1:12" ht="18">
      <c r="A218" s="40" t="s">
        <v>36</v>
      </c>
      <c r="B218" s="7">
        <v>420</v>
      </c>
      <c r="C218" s="7"/>
      <c r="D218" s="36">
        <f t="shared" si="5"/>
        <v>0</v>
      </c>
      <c r="E218" s="33"/>
      <c r="F218" s="36"/>
      <c r="G218" s="49"/>
      <c r="H218" s="49"/>
      <c r="I218" s="14"/>
    </row>
    <row r="219" spans="1:12" ht="18">
      <c r="A219" s="40" t="s">
        <v>37</v>
      </c>
      <c r="B219" s="7">
        <v>500</v>
      </c>
      <c r="C219" s="7" t="s">
        <v>108</v>
      </c>
      <c r="D219" s="36">
        <f t="shared" si="5"/>
        <v>12117.888119999998</v>
      </c>
      <c r="E219" s="33">
        <v>12117.888119999998</v>
      </c>
      <c r="F219" s="36"/>
      <c r="G219" s="49"/>
      <c r="H219" s="33">
        <v>0</v>
      </c>
      <c r="I219" s="33">
        <v>0</v>
      </c>
    </row>
    <row r="220" spans="1:12" ht="18">
      <c r="A220" s="40" t="s">
        <v>38</v>
      </c>
      <c r="B220" s="7">
        <v>600</v>
      </c>
      <c r="C220" s="7" t="s">
        <v>108</v>
      </c>
      <c r="D220" s="36">
        <f>E220+F220+G220+H220</f>
        <v>-4.039298583036008E-4</v>
      </c>
      <c r="E220" s="33"/>
      <c r="F220" s="36"/>
      <c r="G220" s="49"/>
      <c r="H220" s="33">
        <v>-4.039298583036008E-4</v>
      </c>
      <c r="I220" s="33">
        <v>0</v>
      </c>
    </row>
    <row r="222" spans="1:12" ht="18">
      <c r="A222" s="54"/>
      <c r="B222" s="55"/>
      <c r="C222" s="48"/>
      <c r="D222" s="56"/>
      <c r="E222" s="57"/>
      <c r="F222" s="56"/>
      <c r="G222" s="44"/>
      <c r="H222" s="16" t="s">
        <v>52</v>
      </c>
      <c r="I222" s="55"/>
      <c r="J222" s="44"/>
      <c r="K222" s="44"/>
      <c r="L222" s="44"/>
    </row>
    <row r="223" spans="1:12" ht="18">
      <c r="A223" s="95" t="s">
        <v>130</v>
      </c>
      <c r="B223" s="95"/>
      <c r="C223" s="95"/>
      <c r="D223" s="95"/>
      <c r="E223" s="95"/>
      <c r="F223" s="95"/>
      <c r="G223" s="95"/>
      <c r="H223" s="95"/>
      <c r="I223" s="74"/>
      <c r="J223" s="74"/>
    </row>
    <row r="224" spans="1:12" ht="18">
      <c r="A224" s="54"/>
      <c r="B224" s="55"/>
      <c r="C224" s="48"/>
      <c r="D224" s="56"/>
      <c r="E224" s="57"/>
      <c r="F224" s="56"/>
      <c r="G224" s="44"/>
      <c r="I224" s="55"/>
    </row>
    <row r="225" spans="1:12">
      <c r="A225" s="94" t="s">
        <v>116</v>
      </c>
      <c r="B225" s="96" t="s">
        <v>14</v>
      </c>
      <c r="C225" s="94" t="s">
        <v>41</v>
      </c>
      <c r="D225" s="97" t="s">
        <v>42</v>
      </c>
      <c r="E225" s="98"/>
      <c r="F225" s="98"/>
      <c r="G225" s="98"/>
      <c r="H225" s="98"/>
      <c r="I225" s="98"/>
      <c r="J225" s="98"/>
      <c r="K225" s="98"/>
      <c r="L225" s="99"/>
    </row>
    <row r="226" spans="1:12" ht="18">
      <c r="A226" s="94"/>
      <c r="B226" s="96"/>
      <c r="C226" s="94"/>
      <c r="D226" s="100" t="s">
        <v>43</v>
      </c>
      <c r="E226" s="100"/>
      <c r="F226" s="100"/>
      <c r="G226" s="102" t="s">
        <v>113</v>
      </c>
      <c r="H226" s="103"/>
      <c r="I226" s="103"/>
      <c r="J226" s="103"/>
      <c r="K226" s="103"/>
      <c r="L226" s="103"/>
    </row>
    <row r="227" spans="1:12" ht="46.2" customHeight="1">
      <c r="A227" s="94"/>
      <c r="B227" s="96"/>
      <c r="C227" s="94"/>
      <c r="D227" s="101"/>
      <c r="E227" s="101"/>
      <c r="F227" s="101"/>
      <c r="G227" s="104" t="s">
        <v>45</v>
      </c>
      <c r="H227" s="104"/>
      <c r="I227" s="104"/>
      <c r="J227" s="104" t="s">
        <v>44</v>
      </c>
      <c r="K227" s="104"/>
      <c r="L227" s="104"/>
    </row>
    <row r="228" spans="1:12" ht="31.8">
      <c r="A228" s="7"/>
      <c r="B228" s="14"/>
      <c r="C228" s="7"/>
      <c r="D228" s="75" t="s">
        <v>131</v>
      </c>
      <c r="E228" s="76" t="s">
        <v>132</v>
      </c>
      <c r="F228" s="75" t="s">
        <v>133</v>
      </c>
      <c r="G228" s="75" t="s">
        <v>131</v>
      </c>
      <c r="H228" s="76" t="s">
        <v>132</v>
      </c>
      <c r="I228" s="75" t="s">
        <v>133</v>
      </c>
      <c r="J228" s="75" t="s">
        <v>131</v>
      </c>
      <c r="K228" s="76" t="s">
        <v>132</v>
      </c>
      <c r="L228" s="75" t="s">
        <v>133</v>
      </c>
    </row>
    <row r="229" spans="1:12" ht="18">
      <c r="A229" s="40" t="s">
        <v>46</v>
      </c>
      <c r="B229" s="58" t="s">
        <v>47</v>
      </c>
      <c r="C229" s="7" t="s">
        <v>108</v>
      </c>
      <c r="D229" s="84">
        <f t="shared" ref="D229:I229" si="6">D230+D232</f>
        <v>1853593.6999999997</v>
      </c>
      <c r="E229" s="84">
        <f t="shared" si="6"/>
        <v>1862676.3091299995</v>
      </c>
      <c r="F229" s="84">
        <f t="shared" si="6"/>
        <v>1871803.4230447365</v>
      </c>
      <c r="G229" s="84">
        <f t="shared" si="6"/>
        <v>0</v>
      </c>
      <c r="H229" s="84">
        <f t="shared" si="6"/>
        <v>0</v>
      </c>
      <c r="I229" s="84">
        <f t="shared" si="6"/>
        <v>0</v>
      </c>
      <c r="J229" s="84">
        <f>J230+J232</f>
        <v>1853593.6999999997</v>
      </c>
      <c r="K229" s="84">
        <f t="shared" ref="K229:L229" si="7">K230+K232</f>
        <v>1862676.3091299995</v>
      </c>
      <c r="L229" s="84">
        <f t="shared" si="7"/>
        <v>1871803.4230447365</v>
      </c>
    </row>
    <row r="230" spans="1:12" ht="36">
      <c r="A230" s="40" t="s">
        <v>67</v>
      </c>
      <c r="B230" s="58" t="s">
        <v>48</v>
      </c>
      <c r="C230" s="7" t="s">
        <v>108</v>
      </c>
      <c r="D230" s="85">
        <f>J230</f>
        <v>468305</v>
      </c>
      <c r="E230" s="85">
        <f t="shared" ref="E230:F230" si="8">K230</f>
        <v>470599.69449999998</v>
      </c>
      <c r="F230" s="85">
        <f t="shared" si="8"/>
        <v>472905.63300304994</v>
      </c>
      <c r="G230" s="85"/>
      <c r="H230" s="87"/>
      <c r="I230" s="87"/>
      <c r="J230" s="84">
        <f>29664+44141+116000+6800+1600+63100+115000+92000</f>
        <v>468305</v>
      </c>
      <c r="K230" s="84">
        <f>J230*1.0049</f>
        <v>470599.69449999998</v>
      </c>
      <c r="L230" s="84">
        <f>K230*1.0049</f>
        <v>472905.63300304994</v>
      </c>
    </row>
    <row r="231" spans="1:12" ht="18">
      <c r="A231" s="40"/>
      <c r="B231" s="58"/>
      <c r="C231" s="7"/>
      <c r="D231" s="85"/>
      <c r="E231" s="86"/>
      <c r="F231" s="85"/>
      <c r="G231" s="85"/>
      <c r="H231" s="87"/>
      <c r="I231" s="87"/>
      <c r="J231" s="10"/>
      <c r="K231" s="84"/>
      <c r="L231" s="84"/>
    </row>
    <row r="232" spans="1:12" ht="18">
      <c r="A232" s="40" t="s">
        <v>49</v>
      </c>
      <c r="B232" s="58" t="s">
        <v>50</v>
      </c>
      <c r="C232" s="7"/>
      <c r="D232" s="85">
        <f>J232</f>
        <v>1385288.6999999997</v>
      </c>
      <c r="E232" s="85">
        <f t="shared" ref="E232:F232" si="9">K232</f>
        <v>1392076.6146299995</v>
      </c>
      <c r="F232" s="85">
        <f t="shared" si="9"/>
        <v>1398897.7900416865</v>
      </c>
      <c r="G232" s="85"/>
      <c r="H232" s="87"/>
      <c r="I232" s="87"/>
      <c r="J232" s="84">
        <f>D108-J230</f>
        <v>1385288.6999999997</v>
      </c>
      <c r="K232" s="84">
        <f>D158-K230</f>
        <v>1392076.6146299995</v>
      </c>
      <c r="L232" s="84">
        <f>D207-L230</f>
        <v>1398897.7900416865</v>
      </c>
    </row>
    <row r="233" spans="1:12" ht="18">
      <c r="A233" s="40"/>
      <c r="B233" s="58"/>
      <c r="C233" s="7"/>
      <c r="D233" s="77"/>
      <c r="E233" s="78"/>
      <c r="F233" s="77"/>
      <c r="G233" s="77"/>
      <c r="H233" s="79"/>
      <c r="I233" s="79"/>
      <c r="J233" s="77"/>
      <c r="K233" s="79"/>
      <c r="L233" s="79"/>
    </row>
    <row r="234" spans="1:12" ht="18">
      <c r="A234" s="128"/>
      <c r="B234" s="128"/>
      <c r="C234" s="128"/>
      <c r="D234" s="129"/>
      <c r="E234" s="129"/>
      <c r="F234" s="129" t="s">
        <v>51</v>
      </c>
      <c r="G234" s="129"/>
    </row>
    <row r="235" spans="1:12" ht="18">
      <c r="A235" s="125" t="s">
        <v>134</v>
      </c>
      <c r="B235" s="125"/>
      <c r="C235" s="125"/>
      <c r="D235" s="125"/>
      <c r="E235" s="125"/>
      <c r="F235" s="56"/>
      <c r="G235" s="56"/>
    </row>
    <row r="236" spans="1:12" ht="18">
      <c r="A236" s="48"/>
      <c r="B236" s="48"/>
      <c r="C236" s="48"/>
      <c r="D236" s="48"/>
      <c r="E236" s="48"/>
      <c r="F236" s="56"/>
      <c r="G236" s="56"/>
    </row>
    <row r="237" spans="1:12" ht="18">
      <c r="A237" s="42" t="s">
        <v>116</v>
      </c>
      <c r="B237" s="42" t="s">
        <v>14</v>
      </c>
      <c r="C237" s="94" t="s">
        <v>63</v>
      </c>
      <c r="D237" s="94"/>
      <c r="E237" s="48"/>
      <c r="F237" s="56"/>
      <c r="G237" s="56"/>
    </row>
    <row r="238" spans="1:12" ht="18">
      <c r="A238" s="7">
        <v>1</v>
      </c>
      <c r="B238" s="7">
        <v>2</v>
      </c>
      <c r="C238" s="91">
        <v>3</v>
      </c>
      <c r="D238" s="92"/>
      <c r="E238" s="48"/>
      <c r="F238" s="56"/>
      <c r="G238" s="56"/>
    </row>
    <row r="239" spans="1:12" ht="18">
      <c r="A239" s="42" t="s">
        <v>37</v>
      </c>
      <c r="B239" s="58" t="s">
        <v>57</v>
      </c>
      <c r="C239" s="91"/>
      <c r="D239" s="92"/>
      <c r="E239" s="48"/>
      <c r="F239" s="56"/>
      <c r="G239" s="56"/>
    </row>
    <row r="240" spans="1:12" ht="18">
      <c r="A240" s="42" t="s">
        <v>38</v>
      </c>
      <c r="B240" s="58" t="s">
        <v>58</v>
      </c>
      <c r="C240" s="91"/>
      <c r="D240" s="92"/>
      <c r="E240" s="48"/>
      <c r="F240" s="56"/>
      <c r="G240" s="56"/>
    </row>
    <row r="241" spans="1:7" ht="18">
      <c r="A241" s="42" t="s">
        <v>60</v>
      </c>
      <c r="B241" s="58" t="s">
        <v>59</v>
      </c>
      <c r="C241" s="91"/>
      <c r="D241" s="92"/>
      <c r="E241" s="48"/>
      <c r="F241" s="56"/>
      <c r="G241" s="56"/>
    </row>
    <row r="242" spans="1:7" ht="18">
      <c r="A242" s="42" t="s">
        <v>61</v>
      </c>
      <c r="B242" s="58" t="s">
        <v>62</v>
      </c>
      <c r="C242" s="91"/>
      <c r="D242" s="92"/>
      <c r="E242" s="48"/>
      <c r="F242" s="56"/>
      <c r="G242" s="56"/>
    </row>
    <row r="243" spans="1:7" ht="18">
      <c r="A243" s="59"/>
      <c r="B243" s="60"/>
      <c r="C243" s="48"/>
      <c r="D243" s="48"/>
      <c r="E243" s="48"/>
      <c r="F243" s="56"/>
      <c r="G243" s="56"/>
    </row>
    <row r="244" spans="1:7" ht="18">
      <c r="A244" s="48"/>
      <c r="B244" s="48"/>
      <c r="C244" s="48"/>
      <c r="D244" s="48"/>
      <c r="E244" s="48" t="s">
        <v>64</v>
      </c>
      <c r="F244" s="56"/>
      <c r="G244" s="56"/>
    </row>
    <row r="245" spans="1:7" ht="18">
      <c r="A245" s="93" t="s">
        <v>65</v>
      </c>
      <c r="B245" s="93"/>
      <c r="C245" s="93"/>
      <c r="D245" s="93"/>
      <c r="E245" s="48"/>
      <c r="F245" s="56"/>
      <c r="G245" s="56"/>
    </row>
    <row r="246" spans="1:7" ht="18">
      <c r="A246" s="42" t="s">
        <v>116</v>
      </c>
      <c r="B246" s="42" t="s">
        <v>14</v>
      </c>
      <c r="C246" s="94" t="s">
        <v>53</v>
      </c>
      <c r="D246" s="94"/>
      <c r="E246" s="56"/>
      <c r="F246" s="56"/>
      <c r="G246" s="56"/>
    </row>
    <row r="247" spans="1:7" ht="18">
      <c r="A247" s="7">
        <v>1</v>
      </c>
      <c r="B247" s="7">
        <v>2</v>
      </c>
      <c r="C247" s="91">
        <v>3</v>
      </c>
      <c r="D247" s="92"/>
      <c r="E247" s="56"/>
      <c r="F247" s="56"/>
      <c r="G247" s="56"/>
    </row>
    <row r="248" spans="1:7" ht="18">
      <c r="A248" s="42" t="s">
        <v>54</v>
      </c>
      <c r="B248" s="58" t="s">
        <v>57</v>
      </c>
      <c r="C248" s="91"/>
      <c r="D248" s="92"/>
      <c r="E248" s="56"/>
      <c r="F248" s="56"/>
      <c r="G248" s="56"/>
    </row>
    <row r="249" spans="1:7" ht="54">
      <c r="A249" s="42" t="s">
        <v>55</v>
      </c>
      <c r="B249" s="58" t="s">
        <v>58</v>
      </c>
      <c r="C249" s="91"/>
      <c r="D249" s="92"/>
      <c r="E249" s="56"/>
      <c r="F249" s="56"/>
      <c r="G249" s="56"/>
    </row>
    <row r="250" spans="1:7" ht="36">
      <c r="A250" s="42" t="s">
        <v>56</v>
      </c>
      <c r="B250" s="58" t="s">
        <v>59</v>
      </c>
      <c r="C250" s="91"/>
      <c r="D250" s="92"/>
      <c r="E250" s="56"/>
      <c r="F250" s="56"/>
      <c r="G250" s="56"/>
    </row>
    <row r="251" spans="1:7" ht="18">
      <c r="A251" s="59"/>
      <c r="B251" s="59"/>
      <c r="C251" s="59"/>
      <c r="D251" s="56"/>
      <c r="E251" s="56"/>
      <c r="F251" s="56"/>
      <c r="G251" s="56"/>
    </row>
    <row r="252" spans="1:7" ht="18">
      <c r="A252" s="6" t="s">
        <v>96</v>
      </c>
      <c r="B252" s="52"/>
      <c r="C252" s="11"/>
      <c r="D252" s="6" t="s">
        <v>142</v>
      </c>
      <c r="E252" s="5"/>
      <c r="F252" s="6"/>
      <c r="G252" s="5"/>
    </row>
    <row r="253" spans="1:7" ht="18">
      <c r="A253" s="19" t="s">
        <v>103</v>
      </c>
      <c r="B253" s="19"/>
      <c r="C253" s="8"/>
      <c r="D253" s="20" t="s">
        <v>97</v>
      </c>
      <c r="E253" s="3"/>
      <c r="F253" s="4"/>
      <c r="G253" s="3"/>
    </row>
    <row r="255" spans="1:7">
      <c r="A255" s="16" t="s">
        <v>98</v>
      </c>
      <c r="B255" s="15"/>
      <c r="C255" s="19"/>
      <c r="D255" s="21"/>
      <c r="E255" s="21"/>
      <c r="F255" s="21"/>
      <c r="G255" s="21"/>
    </row>
    <row r="256" spans="1:7">
      <c r="A256" s="16" t="s">
        <v>99</v>
      </c>
      <c r="B256" s="15"/>
      <c r="C256" s="22" t="s">
        <v>140</v>
      </c>
      <c r="D256" s="20" t="s">
        <v>145</v>
      </c>
      <c r="E256" s="22"/>
      <c r="F256" s="21"/>
      <c r="G256" s="21"/>
    </row>
    <row r="257" spans="1:8">
      <c r="A257" s="16"/>
      <c r="B257" s="15"/>
      <c r="C257" s="19" t="s">
        <v>103</v>
      </c>
      <c r="D257" s="20" t="s">
        <v>97</v>
      </c>
      <c r="E257" s="21"/>
      <c r="F257" s="21"/>
      <c r="G257" s="21"/>
    </row>
    <row r="258" spans="1:8">
      <c r="A258" s="16"/>
      <c r="B258" s="15"/>
      <c r="C258" s="19"/>
      <c r="D258" s="21"/>
      <c r="E258" s="21"/>
      <c r="F258" s="21"/>
      <c r="G258" s="21"/>
    </row>
    <row r="259" spans="1:8">
      <c r="A259" s="82" t="s">
        <v>141</v>
      </c>
      <c r="B259" s="15"/>
      <c r="C259" s="19"/>
      <c r="D259" s="21"/>
      <c r="E259" s="21"/>
      <c r="F259" s="21"/>
      <c r="G259" s="21"/>
    </row>
    <row r="260" spans="1:8">
      <c r="A260" s="16" t="s">
        <v>100</v>
      </c>
      <c r="B260" s="15"/>
      <c r="C260" s="17"/>
      <c r="D260" s="2"/>
      <c r="E260" s="2"/>
      <c r="F260" s="2"/>
      <c r="G260" s="2"/>
      <c r="H260" s="89"/>
    </row>
    <row r="261" spans="1:8">
      <c r="A261" s="16"/>
      <c r="B261" s="15"/>
      <c r="C261" s="17"/>
      <c r="D261" s="2"/>
      <c r="E261" s="2"/>
      <c r="F261" s="2"/>
      <c r="G261" s="2"/>
    </row>
    <row r="262" spans="1:8">
      <c r="A262" s="16" t="s">
        <v>135</v>
      </c>
      <c r="B262" s="15"/>
      <c r="C262" s="17"/>
      <c r="D262" s="2"/>
      <c r="E262" s="2"/>
      <c r="F262" s="2"/>
      <c r="G262" s="2"/>
    </row>
    <row r="263" spans="1:8" ht="18">
      <c r="A263" s="23"/>
      <c r="B263" s="53"/>
      <c r="C263" s="11"/>
      <c r="D263" s="1"/>
      <c r="E263" s="88"/>
      <c r="F263" s="1"/>
      <c r="G263" s="1"/>
      <c r="H263" s="88"/>
    </row>
    <row r="264" spans="1:8" ht="18">
      <c r="A264" s="23" t="s">
        <v>136</v>
      </c>
      <c r="B264" s="53"/>
      <c r="C264" s="11"/>
      <c r="D264" s="1"/>
      <c r="E264" s="1"/>
      <c r="F264" s="1"/>
      <c r="G264" s="1"/>
    </row>
  </sheetData>
  <mergeCells count="262">
    <mergeCell ref="BU33:CC33"/>
    <mergeCell ref="CD33:CL33"/>
    <mergeCell ref="IJ33:IR33"/>
    <mergeCell ref="IS33:IV33"/>
    <mergeCell ref="B35:B36"/>
    <mergeCell ref="C36:D36"/>
    <mergeCell ref="E36:F36"/>
    <mergeCell ref="C35:H35"/>
    <mergeCell ref="G36:H36"/>
    <mergeCell ref="GH33:GP33"/>
    <mergeCell ref="GQ33:GY33"/>
    <mergeCell ref="DN33:DV33"/>
    <mergeCell ref="HR33:HZ33"/>
    <mergeCell ref="IA33:II33"/>
    <mergeCell ref="EF33:EN33"/>
    <mergeCell ref="EO33:EW33"/>
    <mergeCell ref="EX33:FF33"/>
    <mergeCell ref="FG33:FO33"/>
    <mergeCell ref="FP33:FX33"/>
    <mergeCell ref="GZ33:HH33"/>
    <mergeCell ref="CM33:CU33"/>
    <mergeCell ref="CV33:DD33"/>
    <mergeCell ref="DE33:DM33"/>
    <mergeCell ref="HI33:HQ33"/>
    <mergeCell ref="FY33:GG33"/>
    <mergeCell ref="DW33:EE33"/>
    <mergeCell ref="C17:D17"/>
    <mergeCell ref="A21:C21"/>
    <mergeCell ref="C23:D23"/>
    <mergeCell ref="C24:F24"/>
    <mergeCell ref="IA32:II32"/>
    <mergeCell ref="IJ32:IR32"/>
    <mergeCell ref="IS32:IV32"/>
    <mergeCell ref="FY32:GG32"/>
    <mergeCell ref="GH32:GP32"/>
    <mergeCell ref="GQ32:GY32"/>
    <mergeCell ref="GZ32:HH32"/>
    <mergeCell ref="HI32:HQ32"/>
    <mergeCell ref="HR32:HZ32"/>
    <mergeCell ref="DW32:EE32"/>
    <mergeCell ref="EF32:EN32"/>
    <mergeCell ref="EO32:EW32"/>
    <mergeCell ref="EX32:FF32"/>
    <mergeCell ref="FG32:FO32"/>
    <mergeCell ref="FP32:FX32"/>
    <mergeCell ref="BU32:CC32"/>
    <mergeCell ref="CD32:CL32"/>
    <mergeCell ref="CM32:CU32"/>
    <mergeCell ref="CV32:DD32"/>
    <mergeCell ref="DE32:DM32"/>
    <mergeCell ref="DN32:DV32"/>
    <mergeCell ref="IA31:II31"/>
    <mergeCell ref="IJ31:IR31"/>
    <mergeCell ref="IS31:IV31"/>
    <mergeCell ref="A32:I32"/>
    <mergeCell ref="S32:AA32"/>
    <mergeCell ref="AB32:AJ32"/>
    <mergeCell ref="AK32:AS32"/>
    <mergeCell ref="BC32:BK32"/>
    <mergeCell ref="BL32:BT32"/>
    <mergeCell ref="FY31:GG31"/>
    <mergeCell ref="GH31:GP31"/>
    <mergeCell ref="GQ31:GY31"/>
    <mergeCell ref="GZ31:HH31"/>
    <mergeCell ref="HI31:HQ31"/>
    <mergeCell ref="HR31:HZ31"/>
    <mergeCell ref="DW31:EE31"/>
    <mergeCell ref="EF31:EN31"/>
    <mergeCell ref="EO31:EW31"/>
    <mergeCell ref="EX31:FF31"/>
    <mergeCell ref="FG31:FO31"/>
    <mergeCell ref="FP31:FX31"/>
    <mergeCell ref="CV31:DD31"/>
    <mergeCell ref="DE31:DM31"/>
    <mergeCell ref="DN31:DV31"/>
    <mergeCell ref="IA30:II30"/>
    <mergeCell ref="IJ30:IR30"/>
    <mergeCell ref="IS30:IV30"/>
    <mergeCell ref="GZ30:HH30"/>
    <mergeCell ref="HI30:HQ30"/>
    <mergeCell ref="HR30:HZ30"/>
    <mergeCell ref="A31:I31"/>
    <mergeCell ref="S31:AA31"/>
    <mergeCell ref="AB31:AJ31"/>
    <mergeCell ref="AK31:AS31"/>
    <mergeCell ref="BC31:BK31"/>
    <mergeCell ref="BL31:BT31"/>
    <mergeCell ref="FY30:GG30"/>
    <mergeCell ref="GH30:GP30"/>
    <mergeCell ref="GQ30:GY30"/>
    <mergeCell ref="DW30:EE30"/>
    <mergeCell ref="EF30:EN30"/>
    <mergeCell ref="EO30:EW30"/>
    <mergeCell ref="EX30:FF30"/>
    <mergeCell ref="FG30:FO30"/>
    <mergeCell ref="FP30:FX30"/>
    <mergeCell ref="BU30:CC30"/>
    <mergeCell ref="CD30:CL30"/>
    <mergeCell ref="CM30:CU30"/>
    <mergeCell ref="CV30:DD30"/>
    <mergeCell ref="DE30:DM30"/>
    <mergeCell ref="DN30:DV30"/>
    <mergeCell ref="BU31:CC31"/>
    <mergeCell ref="CD31:CL31"/>
    <mergeCell ref="CM31:CU31"/>
    <mergeCell ref="IA29:II29"/>
    <mergeCell ref="IJ29:IR29"/>
    <mergeCell ref="DN29:DV29"/>
    <mergeCell ref="IS29:IV29"/>
    <mergeCell ref="A30:I30"/>
    <mergeCell ref="S30:AA30"/>
    <mergeCell ref="AB30:AJ30"/>
    <mergeCell ref="AK30:AS30"/>
    <mergeCell ref="BC30:BK30"/>
    <mergeCell ref="BL30:BT30"/>
    <mergeCell ref="FY29:GG29"/>
    <mergeCell ref="GH29:GP29"/>
    <mergeCell ref="GQ29:GY29"/>
    <mergeCell ref="GZ29:HH29"/>
    <mergeCell ref="HI29:HQ29"/>
    <mergeCell ref="HR29:HZ29"/>
    <mergeCell ref="DW29:EE29"/>
    <mergeCell ref="EF29:EN29"/>
    <mergeCell ref="EO29:EW29"/>
    <mergeCell ref="EX29:FF29"/>
    <mergeCell ref="FG29:FO29"/>
    <mergeCell ref="FP29:FX29"/>
    <mergeCell ref="BU29:CC29"/>
    <mergeCell ref="CD29:CL29"/>
    <mergeCell ref="CM29:CU29"/>
    <mergeCell ref="CV29:DD29"/>
    <mergeCell ref="DE29:DM29"/>
    <mergeCell ref="C238:D238"/>
    <mergeCell ref="C237:D237"/>
    <mergeCell ref="S29:AA29"/>
    <mergeCell ref="G127:G128"/>
    <mergeCell ref="E37:F37"/>
    <mergeCell ref="H77:I77"/>
    <mergeCell ref="D53:E53"/>
    <mergeCell ref="E39:F39"/>
    <mergeCell ref="C40:D40"/>
    <mergeCell ref="D44:E44"/>
    <mergeCell ref="D75:I75"/>
    <mergeCell ref="D71:E71"/>
    <mergeCell ref="D45:E45"/>
    <mergeCell ref="D72:E72"/>
    <mergeCell ref="D47:E47"/>
    <mergeCell ref="D76:D78"/>
    <mergeCell ref="E76:H76"/>
    <mergeCell ref="E77:E78"/>
    <mergeCell ref="F77:F78"/>
    <mergeCell ref="G77:G78"/>
    <mergeCell ref="F234:G234"/>
    <mergeCell ref="D73:E73"/>
    <mergeCell ref="F127:F128"/>
    <mergeCell ref="BC29:BK29"/>
    <mergeCell ref="BL29:BT29"/>
    <mergeCell ref="A33:I33"/>
    <mergeCell ref="S33:AA33"/>
    <mergeCell ref="AB33:AJ33"/>
    <mergeCell ref="AK33:AS33"/>
    <mergeCell ref="AT33:BB33"/>
    <mergeCell ref="BC33:BK33"/>
    <mergeCell ref="AK29:AS29"/>
    <mergeCell ref="BL33:BT33"/>
    <mergeCell ref="A39:A40"/>
    <mergeCell ref="A35:A37"/>
    <mergeCell ref="A42:D42"/>
    <mergeCell ref="D65:E65"/>
    <mergeCell ref="AT29:BB29"/>
    <mergeCell ref="AT30:BB30"/>
    <mergeCell ref="AT31:BB31"/>
    <mergeCell ref="AT32:BB32"/>
    <mergeCell ref="AB29:AJ29"/>
    <mergeCell ref="D46:E46"/>
    <mergeCell ref="A124:D124"/>
    <mergeCell ref="A125:A128"/>
    <mergeCell ref="A235:E235"/>
    <mergeCell ref="D48:E48"/>
    <mergeCell ref="D49:E49"/>
    <mergeCell ref="D50:E50"/>
    <mergeCell ref="D51:E51"/>
    <mergeCell ref="D52:E52"/>
    <mergeCell ref="D66:E66"/>
    <mergeCell ref="D67:E67"/>
    <mergeCell ref="D68:E68"/>
    <mergeCell ref="A59:C59"/>
    <mergeCell ref="D70:E70"/>
    <mergeCell ref="A234:C234"/>
    <mergeCell ref="D234:E234"/>
    <mergeCell ref="A60:C60"/>
    <mergeCell ref="A70:C70"/>
    <mergeCell ref="A73:C73"/>
    <mergeCell ref="A75:A78"/>
    <mergeCell ref="C75:C78"/>
    <mergeCell ref="B75:B78"/>
    <mergeCell ref="A71:C71"/>
    <mergeCell ref="A72:C72"/>
    <mergeCell ref="A74:D74"/>
    <mergeCell ref="D56:E56"/>
    <mergeCell ref="D57:E57"/>
    <mergeCell ref="C25:F25"/>
    <mergeCell ref="A11:D11"/>
    <mergeCell ref="D54:E54"/>
    <mergeCell ref="A49:C49"/>
    <mergeCell ref="D63:E63"/>
    <mergeCell ref="D64:E64"/>
    <mergeCell ref="A67:C67"/>
    <mergeCell ref="A68:C68"/>
    <mergeCell ref="A69:C69"/>
    <mergeCell ref="A66:C66"/>
    <mergeCell ref="D69:E69"/>
    <mergeCell ref="C39:D39"/>
    <mergeCell ref="A44:C44"/>
    <mergeCell ref="A27:I27"/>
    <mergeCell ref="A29:I29"/>
    <mergeCell ref="G37:H37"/>
    <mergeCell ref="C37:D37"/>
    <mergeCell ref="A45:C45"/>
    <mergeCell ref="D61:E61"/>
    <mergeCell ref="D62:E62"/>
    <mergeCell ref="D58:E58"/>
    <mergeCell ref="D59:E59"/>
    <mergeCell ref="D60:E60"/>
    <mergeCell ref="D55:E55"/>
    <mergeCell ref="B125:B128"/>
    <mergeCell ref="C125:C128"/>
    <mergeCell ref="D125:I125"/>
    <mergeCell ref="D126:D128"/>
    <mergeCell ref="E126:H126"/>
    <mergeCell ref="E127:E128"/>
    <mergeCell ref="H127:I127"/>
    <mergeCell ref="A173:D173"/>
    <mergeCell ref="A174:A177"/>
    <mergeCell ref="B174:B177"/>
    <mergeCell ref="C174:C177"/>
    <mergeCell ref="D174:I174"/>
    <mergeCell ref="D175:D177"/>
    <mergeCell ref="E175:H175"/>
    <mergeCell ref="E176:E177"/>
    <mergeCell ref="F176:F177"/>
    <mergeCell ref="G176:G177"/>
    <mergeCell ref="H176:I176"/>
    <mergeCell ref="A223:H223"/>
    <mergeCell ref="A225:A227"/>
    <mergeCell ref="B225:B227"/>
    <mergeCell ref="C225:C227"/>
    <mergeCell ref="D225:L225"/>
    <mergeCell ref="D226:F227"/>
    <mergeCell ref="G226:L226"/>
    <mergeCell ref="G227:I227"/>
    <mergeCell ref="J227:L227"/>
    <mergeCell ref="C247:D247"/>
    <mergeCell ref="C248:D248"/>
    <mergeCell ref="C249:D249"/>
    <mergeCell ref="C250:D250"/>
    <mergeCell ref="C239:D239"/>
    <mergeCell ref="C240:D240"/>
    <mergeCell ref="C241:D241"/>
    <mergeCell ref="C242:D242"/>
    <mergeCell ref="A245:D245"/>
    <mergeCell ref="C246:D246"/>
  </mergeCells>
  <phoneticPr fontId="3" type="noConversion"/>
  <pageMargins left="0.74803149606299213" right="0.23622047244094491" top="0.39370078740157483" bottom="0.27559055118110237" header="0.23622047244094491" footer="0.15748031496062992"/>
  <pageSetup scale="41" fitToHeight="3" orientation="portrait" r:id="rId1"/>
  <headerFooter alignWithMargins="0"/>
  <rowBreaks count="5" manualBreakCount="5">
    <brk id="40" max="16383" man="1"/>
    <brk id="73" max="11" man="1"/>
    <brk id="123" max="11" man="1"/>
    <brk id="172" max="11" man="1"/>
    <brk id="221"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ПФХД</vt:lpstr>
      <vt:lpstr>ПФХД!Область_печати</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Золотова Н.А.</cp:lastModifiedBy>
  <cp:lastPrinted>2016-12-14T10:35:49Z</cp:lastPrinted>
  <dcterms:created xsi:type="dcterms:W3CDTF">1996-10-08T23:32:33Z</dcterms:created>
  <dcterms:modified xsi:type="dcterms:W3CDTF">2017-03-15T06:24:34Z</dcterms:modified>
</cp:coreProperties>
</file>